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/>
  <mc:AlternateContent xmlns:mc="http://schemas.openxmlformats.org/markup-compatibility/2006">
    <mc:Choice Requires="x15">
      <x15ac:absPath xmlns:x15ac="http://schemas.microsoft.com/office/spreadsheetml/2010/11/ac" url="I:\MKTPlanMRA\Planejamento\2024\Regional\Eventos Regionais\EVENTOS 2025\_NÃO USAR - CEARÁ\PREMIO CIDADE IMOBILIARIA\"/>
    </mc:Choice>
  </mc:AlternateContent>
  <xr:revisionPtr revIDLastSave="0" documentId="13_ncr:1_{47B7F754-E3E3-445F-BA5C-94FA4AC014EA}" xr6:coauthVersionLast="47" xr6:coauthVersionMax="47" xr10:uidLastSave="{00000000-0000-0000-0000-000000000000}"/>
  <bookViews>
    <workbookView xWindow="-20610" yWindow="885" windowWidth="20730" windowHeight="11160" xr2:uid="{00000000-000D-0000-FFFF-FFFF00000000}"/>
  </bookViews>
  <sheets>
    <sheet name="RECORD" sheetId="1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4" i="19" l="1"/>
  <c r="F41" i="19"/>
  <c r="L37" i="19"/>
  <c r="M37" i="19" s="1"/>
  <c r="M41" i="19" s="1"/>
  <c r="J37" i="19"/>
  <c r="J41" i="19" s="1"/>
  <c r="F15" i="19"/>
  <c r="L14" i="19"/>
  <c r="M14" i="19" s="1"/>
  <c r="P14" i="19" s="1"/>
  <c r="L13" i="19"/>
  <c r="M13" i="19" s="1"/>
  <c r="J13" i="19"/>
  <c r="J12" i="19"/>
  <c r="I12" i="19"/>
  <c r="L12" i="19" s="1"/>
  <c r="M12" i="19" s="1"/>
  <c r="M15" i="19" l="1"/>
  <c r="M44" i="19" s="1"/>
  <c r="P12" i="19"/>
  <c r="P13" i="19"/>
  <c r="J14" i="19"/>
  <c r="J15" i="19" s="1"/>
</calcChain>
</file>

<file path=xl/sharedStrings.xml><?xml version="1.0" encoding="utf-8"?>
<sst xmlns="http://schemas.openxmlformats.org/spreadsheetml/2006/main" count="52" uniqueCount="33">
  <si>
    <t>MERCADO: LOCAL</t>
  </si>
  <si>
    <r>
      <rPr>
        <b/>
        <sz val="18"/>
        <rFont val="Calibri"/>
        <family val="2"/>
        <scheme val="minor"/>
      </rPr>
      <t>PERÍODO DE EXIBIÇÃO:</t>
    </r>
    <r>
      <rPr>
        <b/>
        <sz val="18"/>
        <rFont val="Calibri"/>
        <family val="2"/>
      </rPr>
      <t xml:space="preserve"> A DEFINIR</t>
    </r>
  </si>
  <si>
    <t xml:space="preserve">CONEXOES </t>
  </si>
  <si>
    <t>MÍDIA</t>
  </si>
  <si>
    <t>EXIBIÇÃO</t>
  </si>
  <si>
    <t>DIA/HORA DE EXIBIÇÃO</t>
  </si>
  <si>
    <t>IDEIA</t>
  </si>
  <si>
    <t>FORMATO</t>
  </si>
  <si>
    <t>INSERÇÕES</t>
  </si>
  <si>
    <t>CONVERSÃO</t>
  </si>
  <si>
    <t>PREÇO BRUTO TABELA (R$)</t>
  </si>
  <si>
    <t>DESC. %</t>
  </si>
  <si>
    <t>PREÇO BRUTO PROPOSTO (R$)</t>
  </si>
  <si>
    <t>UNIT.</t>
  </si>
  <si>
    <t>TOTAL</t>
  </si>
  <si>
    <t>TV CIDADE*</t>
  </si>
  <si>
    <t>DOMINGO ÀS 08H30</t>
  </si>
  <si>
    <t>COMERCIAL DE 30''</t>
  </si>
  <si>
    <t>VINHETA CARACTERIZADA 05''</t>
  </si>
  <si>
    <t>tv cidade</t>
  </si>
  <si>
    <t>jovem pan news</t>
  </si>
  <si>
    <t xml:space="preserve">GCMAIS </t>
  </si>
  <si>
    <t>DIÁRIAS</t>
  </si>
  <si>
    <t>CIDADE IMOBILIÁRIA</t>
  </si>
  <si>
    <t>EMISSORA</t>
  </si>
  <si>
    <t>DIA/HORA DE EXIBIÇÃO/PERÍODO</t>
  </si>
  <si>
    <t>PROPRIEDADE DE ARENA</t>
  </si>
  <si>
    <t>EVENTO</t>
  </si>
  <si>
    <t>APLICAÇÃO DE LOGO+ EXIBIÇÃO DE VIDEO DO CLIENTE  NO TELÃO</t>
  </si>
  <si>
    <t xml:space="preserve">VALOR DE TABELA </t>
  </si>
  <si>
    <t>VALOR NEGOCIADO</t>
  </si>
  <si>
    <t xml:space="preserve">ROTATIVO </t>
  </si>
  <si>
    <t>Obs.: Toda entrega/valoração que consta nesta planilha foi elaborada direto pela emissora local, sendo assim, caso haja alguma questão/dúvida/alteração, a mesma deverá ser consultada. DAC (caso haja): 20% do total negociado, faturado a parte.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</si>
</sst>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[$-F400]h:mm:ss\ AM/PM"/>
  </numFmts>
  <fonts count="25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sz val="20"/>
      <name val="Calibri"/>
      <family val="2"/>
      <scheme val="minor"/>
    </font>
    <font>
      <b/>
      <sz val="18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48"/>
      <color theme="0"/>
      <name val="Calibri"/>
      <family val="2"/>
      <scheme val="minor"/>
    </font>
    <font>
      <b/>
      <sz val="20"/>
      <color rgb="FF002060"/>
      <name val="Calibri"/>
      <family val="2"/>
      <scheme val="minor"/>
    </font>
    <font>
      <b/>
      <sz val="14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20"/>
      <color indexed="1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8"/>
      <color theme="0" tint="-4.9989318521683403E-2"/>
      <name val="Calibri"/>
      <family val="2"/>
      <scheme val="minor"/>
    </font>
    <font>
      <b/>
      <sz val="18"/>
      <color indexed="9"/>
      <name val="Calibri"/>
      <family val="2"/>
      <scheme val="minor"/>
    </font>
    <font>
      <b/>
      <sz val="48"/>
      <color rgb="FF002060"/>
      <name val="Calibri"/>
      <family val="2"/>
      <scheme val="minor"/>
    </font>
    <font>
      <b/>
      <sz val="12"/>
      <color rgb="FF002060"/>
      <name val="Calibri"/>
      <family val="2"/>
      <scheme val="minor"/>
    </font>
    <font>
      <b/>
      <sz val="2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6"/>
      <name val="Calibri"/>
      <family val="2"/>
      <scheme val="minor"/>
    </font>
    <font>
      <sz val="10"/>
      <name val="Arial"/>
      <family val="2"/>
    </font>
    <font>
      <sz val="8"/>
      <name val="MS Sans Serif"/>
      <charset val="1"/>
    </font>
    <font>
      <b/>
      <sz val="18"/>
      <name val="Calibri"/>
      <family val="2"/>
    </font>
    <font>
      <sz val="11"/>
      <color theme="1"/>
      <name val="Calibri"/>
      <family val="2"/>
      <scheme val="minor"/>
    </font>
    <font>
      <b/>
      <sz val="16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256471"/>
        <bgColor indexed="64"/>
      </patternFill>
    </fill>
    <fill>
      <patternFill patternType="solid">
        <fgColor rgb="FF3B9FB3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FE3ED"/>
        <bgColor indexed="64"/>
      </patternFill>
    </fill>
  </fills>
  <borders count="35">
    <border>
      <left/>
      <right/>
      <top/>
      <bottom/>
      <diagonal/>
    </border>
    <border>
      <left style="medium">
        <color theme="0" tint="-0.1498458815271462"/>
      </left>
      <right/>
      <top style="medium">
        <color theme="0" tint="-0.1498458815271462"/>
      </top>
      <bottom/>
      <diagonal/>
    </border>
    <border>
      <left/>
      <right/>
      <top style="medium">
        <color theme="0" tint="-0.1498458815271462"/>
      </top>
      <bottom/>
      <diagonal/>
    </border>
    <border>
      <left style="medium">
        <color theme="0" tint="-0.1498458815271462"/>
      </left>
      <right/>
      <top/>
      <bottom/>
      <diagonal/>
    </border>
    <border>
      <left style="medium">
        <color theme="0" tint="-0.1498458815271462"/>
      </left>
      <right/>
      <top/>
      <bottom style="medium">
        <color theme="0" tint="-0.1498458815271462"/>
      </bottom>
      <diagonal/>
    </border>
    <border>
      <left/>
      <right/>
      <top/>
      <bottom style="medium">
        <color theme="0" tint="-0.1498458815271462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 style="medium">
        <color theme="0" tint="-0.24994659260841701"/>
      </right>
      <top style="thick">
        <color theme="0" tint="-0.24994659260841701"/>
      </top>
      <bottom/>
      <diagonal/>
    </border>
    <border>
      <left style="medium">
        <color theme="0" tint="-0.24994659260841701"/>
      </left>
      <right style="medium">
        <color theme="0" tint="-0.24994659260841701"/>
      </right>
      <top style="thick">
        <color theme="0" tint="-0.24994659260841701"/>
      </top>
      <bottom/>
      <diagonal/>
    </border>
    <border>
      <left style="medium">
        <color theme="0" tint="-0.24994659260841701"/>
      </left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 style="medium">
        <color theme="0" tint="-0.24994659260841701"/>
      </right>
      <top/>
      <bottom/>
      <diagonal/>
    </border>
    <border>
      <left style="medium">
        <color theme="0" tint="-0.24994659260841701"/>
      </left>
      <right style="medium">
        <color theme="0" tint="-0.24994659260841701"/>
      </right>
      <top/>
      <bottom/>
      <diagonal/>
    </border>
    <border>
      <left style="medium">
        <color theme="0" tint="-0.24994659260841701"/>
      </left>
      <right style="medium">
        <color theme="0" tint="-0.24994659260841701"/>
      </right>
      <top/>
      <bottom style="thick">
        <color theme="0" tint="-0.24994659260841701"/>
      </bottom>
      <diagonal/>
    </border>
    <border>
      <left style="medium">
        <color theme="0" tint="-0.24994659260841701"/>
      </left>
      <right style="thick">
        <color theme="0" tint="-0.24994659260841701"/>
      </right>
      <top/>
      <bottom style="thick">
        <color theme="0" tint="-0.24994659260841701"/>
      </bottom>
      <diagonal/>
    </border>
    <border>
      <left/>
      <right style="medium">
        <color theme="0" tint="-0.24994659260841701"/>
      </right>
      <top style="thick">
        <color theme="0" tint="-0.24994659260841701"/>
      </top>
      <bottom/>
      <diagonal/>
    </border>
    <border>
      <left style="medium">
        <color theme="0" tint="-0.24994659260841701"/>
      </left>
      <right style="medium">
        <color theme="0" tint="-0.24994659260841701"/>
      </right>
      <top style="thick">
        <color theme="0" tint="-0.24994659260841701"/>
      </top>
      <bottom style="hair">
        <color theme="0" tint="-0.24994659260841701"/>
      </bottom>
      <diagonal/>
    </border>
    <border>
      <left style="medium">
        <color theme="0" tint="-0.24994659260841701"/>
      </left>
      <right style="thick">
        <color theme="0" tint="-0.24994659260841701"/>
      </right>
      <top style="thick">
        <color theme="0" tint="-0.24994659260841701"/>
      </top>
      <bottom style="hair">
        <color theme="0" tint="-0.24994659260841701"/>
      </bottom>
      <diagonal/>
    </border>
    <border>
      <left style="thick">
        <color theme="0" tint="-0.24994659260841701"/>
      </left>
      <right/>
      <top/>
      <bottom/>
      <diagonal/>
    </border>
    <border>
      <left style="thick">
        <color theme="0" tint="-0.24994659260841701"/>
      </left>
      <right style="medium">
        <color theme="0" tint="-0.24994659260841701"/>
      </right>
      <top/>
      <bottom style="thick">
        <color theme="0" tint="-0.24994659260841701"/>
      </bottom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/>
      <top style="thick">
        <color theme="0" tint="-0.24994659260841701"/>
      </top>
      <bottom style="thick">
        <color theme="0" tint="-0.24994659260841701"/>
      </bottom>
      <diagonal/>
    </border>
    <border>
      <left/>
      <right style="thick">
        <color theme="0" tint="-0.24994659260841701"/>
      </right>
      <top style="thick">
        <color theme="0" tint="-0.24994659260841701"/>
      </top>
      <bottom style="thick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 style="thick">
        <color theme="0" tint="-0.24994659260841701"/>
      </bottom>
      <diagonal/>
    </border>
    <border>
      <left style="medium">
        <color theme="0" tint="-0.24994659260841701"/>
      </left>
      <right style="thick">
        <color theme="0" tint="-0.24994659260841701"/>
      </right>
      <top/>
      <bottom/>
      <diagonal/>
    </border>
    <border>
      <left style="medium">
        <color theme="0" tint="-0.24994659260841701"/>
      </left>
      <right style="medium">
        <color theme="0" tint="-0.24994659260841701"/>
      </right>
      <top/>
      <bottom style="hair">
        <color theme="0" tint="-0.24994659260841701"/>
      </bottom>
      <diagonal/>
    </border>
    <border>
      <left style="medium">
        <color theme="0" tint="-0.24994659260841701"/>
      </left>
      <right style="thick">
        <color theme="0" tint="-0.24994659260841701"/>
      </right>
      <top/>
      <bottom style="hair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 style="dotted">
        <color theme="0" tint="-0.24994659260841701"/>
      </bottom>
      <diagonal/>
    </border>
    <border>
      <left/>
      <right style="medium">
        <color theme="0" tint="-0.24994659260841701"/>
      </right>
      <top style="thick">
        <color theme="0" tint="-0.24994659260841701"/>
      </top>
      <bottom style="dotted">
        <color theme="0" tint="-0.24994659260841701"/>
      </bottom>
      <diagonal/>
    </border>
    <border>
      <left style="medium">
        <color theme="0" tint="-0.24994659260841701"/>
      </left>
      <right style="medium">
        <color theme="0" tint="-0.24994659260841701"/>
      </right>
      <top style="thick">
        <color theme="0" tint="-0.24994659260841701"/>
      </top>
      <bottom style="dotted">
        <color theme="0" tint="-0.24994659260841701"/>
      </bottom>
      <diagonal/>
    </border>
    <border>
      <left style="medium">
        <color theme="0" tint="-0.24994659260841701"/>
      </left>
      <right style="thick">
        <color theme="0" tint="-0.24994659260841701"/>
      </right>
      <top style="thick">
        <color theme="0" tint="-0.24994659260841701"/>
      </top>
      <bottom style="dotted">
        <color theme="0" tint="-0.24994659260841701"/>
      </bottom>
      <diagonal/>
    </border>
    <border>
      <left style="thick">
        <color theme="0" tint="-0.24994659260841701"/>
      </left>
      <right style="medium">
        <color theme="0" tint="-0.24994659260841701"/>
      </right>
      <top style="thick">
        <color theme="0" tint="-0.24994659260841701"/>
      </top>
      <bottom style="hair">
        <color theme="0" tint="-0.2499465926084170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44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1" fillId="0" borderId="0" applyAlignment="0">
      <alignment vertical="top" wrapText="1"/>
      <protection locked="0"/>
    </xf>
    <xf numFmtId="0" fontId="23" fillId="0" borderId="0"/>
    <xf numFmtId="0" fontId="20" fillId="0" borderId="0"/>
    <xf numFmtId="164" fontId="20" fillId="0" borderId="0" applyFont="0" applyFill="0" applyBorder="0" applyAlignment="0" applyProtection="0"/>
  </cellStyleXfs>
  <cellXfs count="132">
    <xf numFmtId="0" fontId="0" fillId="0" borderId="0" xfId="0"/>
    <xf numFmtId="0" fontId="2" fillId="0" borderId="0" xfId="6" applyFont="1" applyAlignment="1">
      <alignment vertical="center"/>
    </xf>
    <xf numFmtId="0" fontId="3" fillId="0" borderId="0" xfId="6" applyFont="1" applyAlignment="1">
      <alignment vertical="center"/>
    </xf>
    <xf numFmtId="0" fontId="4" fillId="0" borderId="0" xfId="6" applyFont="1" applyAlignment="1">
      <alignment vertical="center"/>
    </xf>
    <xf numFmtId="0" fontId="2" fillId="0" borderId="0" xfId="6" applyFont="1" applyAlignment="1">
      <alignment horizontal="center" vertical="center"/>
    </xf>
    <xf numFmtId="43" fontId="4" fillId="2" borderId="0" xfId="3" applyFont="1" applyFill="1" applyAlignment="1">
      <alignment vertical="center"/>
    </xf>
    <xf numFmtId="0" fontId="5" fillId="0" borderId="0" xfId="6" applyFont="1" applyAlignment="1">
      <alignment vertical="center"/>
    </xf>
    <xf numFmtId="0" fontId="2" fillId="0" borderId="0" xfId="6" applyFont="1" applyAlignment="1">
      <alignment horizontal="left" vertical="center"/>
    </xf>
    <xf numFmtId="3" fontId="2" fillId="0" borderId="0" xfId="6" applyNumberFormat="1" applyFont="1" applyAlignment="1">
      <alignment horizontal="center" vertical="center"/>
    </xf>
    <xf numFmtId="3" fontId="2" fillId="3" borderId="0" xfId="6" applyNumberFormat="1" applyFont="1" applyFill="1" applyAlignment="1">
      <alignment vertical="center"/>
    </xf>
    <xf numFmtId="9" fontId="2" fillId="0" borderId="0" xfId="6" applyNumberFormat="1" applyFont="1" applyAlignment="1">
      <alignment horizontal="center" vertical="center"/>
    </xf>
    <xf numFmtId="0" fontId="6" fillId="4" borderId="1" xfId="4" applyFont="1" applyFill="1" applyBorder="1" applyAlignment="1" applyProtection="1">
      <alignment horizontal="left"/>
    </xf>
    <xf numFmtId="0" fontId="7" fillId="4" borderId="2" xfId="5" applyFont="1" applyFill="1" applyBorder="1" applyAlignment="1">
      <alignment vertical="center"/>
    </xf>
    <xf numFmtId="0" fontId="2" fillId="4" borderId="2" xfId="6" applyFont="1" applyFill="1" applyBorder="1" applyAlignment="1">
      <alignment vertical="center"/>
    </xf>
    <xf numFmtId="0" fontId="6" fillId="4" borderId="2" xfId="4" applyFont="1" applyFill="1" applyBorder="1" applyAlignment="1" applyProtection="1">
      <alignment horizontal="left"/>
    </xf>
    <xf numFmtId="0" fontId="6" fillId="4" borderId="3" xfId="4" applyFont="1" applyFill="1" applyBorder="1" applyAlignment="1" applyProtection="1">
      <alignment horizontal="left"/>
    </xf>
    <xf numFmtId="0" fontId="7" fillId="4" borderId="0" xfId="5" applyFont="1" applyFill="1" applyAlignment="1">
      <alignment vertical="center"/>
    </xf>
    <xf numFmtId="0" fontId="2" fillId="4" borderId="0" xfId="6" applyFont="1" applyFill="1" applyAlignment="1">
      <alignment vertical="center"/>
    </xf>
    <xf numFmtId="0" fontId="6" fillId="4" borderId="0" xfId="4" applyFont="1" applyFill="1" applyAlignment="1" applyProtection="1">
      <alignment horizontal="left"/>
    </xf>
    <xf numFmtId="0" fontId="6" fillId="4" borderId="4" xfId="4" applyFont="1" applyFill="1" applyBorder="1" applyAlignment="1" applyProtection="1">
      <alignment horizontal="left"/>
    </xf>
    <xf numFmtId="0" fontId="7" fillId="4" borderId="5" xfId="5" applyFont="1" applyFill="1" applyBorder="1" applyAlignment="1">
      <alignment vertical="center"/>
    </xf>
    <xf numFmtId="0" fontId="8" fillId="4" borderId="5" xfId="4" applyFont="1" applyFill="1" applyBorder="1" applyAlignment="1" applyProtection="1">
      <alignment horizontal="left" vertical="top"/>
    </xf>
    <xf numFmtId="0" fontId="6" fillId="4" borderId="5" xfId="4" applyFont="1" applyFill="1" applyBorder="1" applyAlignment="1" applyProtection="1">
      <alignment horizontal="left"/>
    </xf>
    <xf numFmtId="49" fontId="2" fillId="0" borderId="0" xfId="6" applyNumberFormat="1" applyFont="1" applyAlignment="1">
      <alignment vertical="center"/>
    </xf>
    <xf numFmtId="0" fontId="9" fillId="0" borderId="0" xfId="6" applyFont="1" applyAlignment="1">
      <alignment horizontal="left" vertical="center"/>
    </xf>
    <xf numFmtId="164" fontId="10" fillId="5" borderId="0" xfId="7" applyFont="1" applyFill="1" applyBorder="1" applyAlignment="1">
      <alignment horizontal="center" vertical="center"/>
    </xf>
    <xf numFmtId="0" fontId="11" fillId="0" borderId="0" xfId="6" applyFont="1" applyAlignment="1">
      <alignment vertical="center"/>
    </xf>
    <xf numFmtId="0" fontId="13" fillId="0" borderId="0" xfId="5" applyFont="1" applyAlignment="1">
      <alignment horizontal="center" vertical="center" wrapText="1"/>
    </xf>
    <xf numFmtId="165" fontId="2" fillId="0" borderId="16" xfId="6" applyNumberFormat="1" applyFont="1" applyBorder="1" applyAlignment="1">
      <alignment horizontal="center" vertical="center" wrapText="1"/>
    </xf>
    <xf numFmtId="165" fontId="2" fillId="0" borderId="17" xfId="6" applyNumberFormat="1" applyFont="1" applyBorder="1" applyAlignment="1">
      <alignment horizontal="center" vertical="center" wrapText="1"/>
    </xf>
    <xf numFmtId="1" fontId="2" fillId="0" borderId="18" xfId="6" applyNumberFormat="1" applyFont="1" applyBorder="1" applyAlignment="1">
      <alignment horizontal="center" vertical="center"/>
    </xf>
    <xf numFmtId="2" fontId="2" fillId="0" borderId="18" xfId="6" applyNumberFormat="1" applyFont="1" applyBorder="1" applyAlignment="1">
      <alignment horizontal="center" vertical="center"/>
    </xf>
    <xf numFmtId="1" fontId="2" fillId="0" borderId="0" xfId="6" applyNumberFormat="1" applyFont="1" applyAlignment="1">
      <alignment horizontal="center" vertical="center"/>
    </xf>
    <xf numFmtId="165" fontId="2" fillId="0" borderId="7" xfId="6" applyNumberFormat="1" applyFont="1" applyBorder="1" applyAlignment="1">
      <alignment horizontal="center" vertical="center" wrapText="1"/>
    </xf>
    <xf numFmtId="1" fontId="14" fillId="5" borderId="24" xfId="3" applyNumberFormat="1" applyFont="1" applyFill="1" applyBorder="1" applyAlignment="1">
      <alignment horizontal="center" vertical="center"/>
    </xf>
    <xf numFmtId="1" fontId="14" fillId="5" borderId="0" xfId="3" applyNumberFormat="1" applyFont="1" applyFill="1" applyBorder="1" applyAlignment="1">
      <alignment horizontal="center" vertical="center"/>
    </xf>
    <xf numFmtId="1" fontId="14" fillId="0" borderId="0" xfId="3" applyNumberFormat="1" applyFont="1" applyFill="1" applyBorder="1" applyAlignment="1">
      <alignment horizontal="center" vertical="center"/>
    </xf>
    <xf numFmtId="165" fontId="2" fillId="0" borderId="10" xfId="6" applyNumberFormat="1" applyFont="1" applyBorder="1" applyAlignment="1">
      <alignment horizontal="center" vertical="center" wrapText="1"/>
    </xf>
    <xf numFmtId="43" fontId="14" fillId="5" borderId="23" xfId="3" applyFont="1" applyFill="1" applyBorder="1" applyAlignment="1">
      <alignment horizontal="center" vertical="center"/>
    </xf>
    <xf numFmtId="1" fontId="12" fillId="7" borderId="24" xfId="3" applyNumberFormat="1" applyFont="1" applyFill="1" applyBorder="1" applyAlignment="1">
      <alignment horizontal="center" vertical="center"/>
    </xf>
    <xf numFmtId="0" fontId="8" fillId="4" borderId="2" xfId="4" applyFont="1" applyFill="1" applyBorder="1" applyAlignment="1" applyProtection="1">
      <alignment horizontal="left" vertical="top"/>
    </xf>
    <xf numFmtId="0" fontId="4" fillId="4" borderId="0" xfId="4" applyFont="1" applyFill="1" applyAlignment="1" applyProtection="1">
      <alignment horizontal="left" vertical="center"/>
    </xf>
    <xf numFmtId="0" fontId="15" fillId="4" borderId="0" xfId="5" applyFont="1" applyFill="1" applyAlignment="1">
      <alignment vertical="center"/>
    </xf>
    <xf numFmtId="0" fontId="16" fillId="4" borderId="5" xfId="4" applyFont="1" applyFill="1" applyBorder="1" applyAlignment="1" applyProtection="1">
      <alignment horizontal="left"/>
    </xf>
    <xf numFmtId="0" fontId="15" fillId="4" borderId="5" xfId="5" applyFont="1" applyFill="1" applyBorder="1" applyAlignment="1">
      <alignment vertical="center"/>
    </xf>
    <xf numFmtId="3" fontId="2" fillId="0" borderId="0" xfId="6" applyNumberFormat="1" applyFont="1" applyAlignment="1">
      <alignment vertical="center"/>
    </xf>
    <xf numFmtId="0" fontId="17" fillId="0" borderId="0" xfId="6" applyFont="1" applyAlignment="1">
      <alignment vertical="center"/>
    </xf>
    <xf numFmtId="3" fontId="13" fillId="6" borderId="20" xfId="5" applyNumberFormat="1" applyFont="1" applyFill="1" applyBorder="1" applyAlignment="1">
      <alignment horizontal="center" vertical="center" wrapText="1"/>
    </xf>
    <xf numFmtId="3" fontId="13" fillId="6" borderId="14" xfId="5" applyNumberFormat="1" applyFont="1" applyFill="1" applyBorder="1" applyAlignment="1">
      <alignment horizontal="center" vertical="center" wrapText="1"/>
    </xf>
    <xf numFmtId="3" fontId="13" fillId="6" borderId="15" xfId="5" applyNumberFormat="1" applyFont="1" applyFill="1" applyBorder="1" applyAlignment="1">
      <alignment horizontal="center" vertical="center" wrapText="1"/>
    </xf>
    <xf numFmtId="3" fontId="2" fillId="0" borderId="33" xfId="7" applyNumberFormat="1" applyFont="1" applyFill="1" applyBorder="1" applyAlignment="1">
      <alignment horizontal="center" vertical="center"/>
    </xf>
    <xf numFmtId="3" fontId="2" fillId="0" borderId="17" xfId="6" applyNumberFormat="1" applyFont="1" applyBorder="1" applyAlignment="1">
      <alignment horizontal="center" vertical="center"/>
    </xf>
    <xf numFmtId="9" fontId="6" fillId="9" borderId="17" xfId="2" applyFont="1" applyFill="1" applyBorder="1" applyAlignment="1">
      <alignment horizontal="center" vertical="center"/>
    </xf>
    <xf numFmtId="3" fontId="2" fillId="0" borderId="17" xfId="7" applyNumberFormat="1" applyFont="1" applyFill="1" applyBorder="1" applyAlignment="1">
      <alignment horizontal="center" vertical="center"/>
    </xf>
    <xf numFmtId="3" fontId="2" fillId="0" borderId="18" xfId="6" applyNumberFormat="1" applyFont="1" applyBorder="1" applyAlignment="1">
      <alignment horizontal="center" vertical="center"/>
    </xf>
    <xf numFmtId="3" fontId="14" fillId="5" borderId="25" xfId="3" applyNumberFormat="1" applyFont="1" applyFill="1" applyBorder="1" applyAlignment="1">
      <alignment horizontal="center" vertical="center"/>
    </xf>
    <xf numFmtId="3" fontId="12" fillId="5" borderId="23" xfId="3" applyNumberFormat="1" applyFont="1" applyFill="1" applyBorder="1" applyAlignment="1">
      <alignment horizontal="center" vertical="center"/>
    </xf>
    <xf numFmtId="9" fontId="14" fillId="5" borderId="23" xfId="3" applyNumberFormat="1" applyFont="1" applyFill="1" applyBorder="1" applyAlignment="1">
      <alignment horizontal="center" vertical="center"/>
    </xf>
    <xf numFmtId="3" fontId="14" fillId="5" borderId="23" xfId="3" applyNumberFormat="1" applyFont="1" applyFill="1" applyBorder="1" applyAlignment="1">
      <alignment horizontal="center" vertical="center"/>
    </xf>
    <xf numFmtId="3" fontId="12" fillId="5" borderId="24" xfId="3" applyNumberFormat="1" applyFont="1" applyFill="1" applyBorder="1" applyAlignment="1">
      <alignment horizontal="center" vertical="center"/>
    </xf>
    <xf numFmtId="0" fontId="18" fillId="0" borderId="0" xfId="6" applyFont="1" applyAlignment="1">
      <alignment vertical="center"/>
    </xf>
    <xf numFmtId="3" fontId="14" fillId="5" borderId="7" xfId="3" applyNumberFormat="1" applyFont="1" applyFill="1" applyBorder="1" applyAlignment="1">
      <alignment horizontal="center" vertical="center"/>
    </xf>
    <xf numFmtId="3" fontId="12" fillId="5" borderId="8" xfId="3" applyNumberFormat="1" applyFont="1" applyFill="1" applyBorder="1" applyAlignment="1">
      <alignment horizontal="center" vertical="center"/>
    </xf>
    <xf numFmtId="3" fontId="19" fillId="3" borderId="34" xfId="6" applyNumberFormat="1" applyFont="1" applyFill="1" applyBorder="1" applyAlignment="1">
      <alignment horizontal="center" vertical="center"/>
    </xf>
    <xf numFmtId="44" fontId="19" fillId="0" borderId="34" xfId="1" applyFont="1" applyBorder="1" applyAlignment="1">
      <alignment horizontal="center" vertical="center"/>
    </xf>
    <xf numFmtId="3" fontId="24" fillId="0" borderId="0" xfId="6" applyNumberFormat="1" applyFont="1" applyAlignment="1">
      <alignment horizontal="center" vertical="center"/>
    </xf>
    <xf numFmtId="3" fontId="24" fillId="3" borderId="0" xfId="6" applyNumberFormat="1" applyFont="1" applyFill="1" applyAlignment="1">
      <alignment vertical="center"/>
    </xf>
    <xf numFmtId="9" fontId="24" fillId="0" borderId="0" xfId="6" applyNumberFormat="1" applyFont="1" applyAlignment="1">
      <alignment horizontal="center" vertical="center"/>
    </xf>
    <xf numFmtId="3" fontId="24" fillId="0" borderId="0" xfId="6" applyNumberFormat="1" applyFont="1" applyAlignment="1">
      <alignment vertical="center"/>
    </xf>
    <xf numFmtId="164" fontId="10" fillId="5" borderId="6" xfId="7" applyFont="1" applyFill="1" applyBorder="1" applyAlignment="1">
      <alignment horizontal="center" vertical="center"/>
    </xf>
    <xf numFmtId="164" fontId="10" fillId="5" borderId="7" xfId="7" applyFont="1" applyFill="1" applyBorder="1" applyAlignment="1">
      <alignment horizontal="center" vertical="center"/>
    </xf>
    <xf numFmtId="164" fontId="10" fillId="5" borderId="8" xfId="7" applyFont="1" applyFill="1" applyBorder="1" applyAlignment="1">
      <alignment horizontal="center" vertical="center"/>
    </xf>
    <xf numFmtId="164" fontId="12" fillId="6" borderId="9" xfId="7" applyFont="1" applyFill="1" applyBorder="1" applyAlignment="1">
      <alignment horizontal="center" vertical="center"/>
    </xf>
    <xf numFmtId="164" fontId="12" fillId="6" borderId="12" xfId="7" applyFont="1" applyFill="1" applyBorder="1" applyAlignment="1">
      <alignment horizontal="center" vertical="center"/>
    </xf>
    <xf numFmtId="164" fontId="12" fillId="6" borderId="10" xfId="7" applyFont="1" applyFill="1" applyBorder="1" applyAlignment="1">
      <alignment horizontal="center" vertical="center" wrapText="1"/>
    </xf>
    <xf numFmtId="164" fontId="12" fillId="6" borderId="13" xfId="7" applyFont="1" applyFill="1" applyBorder="1" applyAlignment="1">
      <alignment horizontal="center" vertical="center" wrapText="1"/>
    </xf>
    <xf numFmtId="164" fontId="12" fillId="6" borderId="14" xfId="7" applyFont="1" applyFill="1" applyBorder="1" applyAlignment="1">
      <alignment horizontal="center" vertical="center" wrapText="1"/>
    </xf>
    <xf numFmtId="164" fontId="12" fillId="6" borderId="10" xfId="7" applyFont="1" applyFill="1" applyBorder="1" applyAlignment="1">
      <alignment horizontal="center" vertical="center"/>
    </xf>
    <xf numFmtId="164" fontId="12" fillId="6" borderId="14" xfId="7" applyFont="1" applyFill="1" applyBorder="1" applyAlignment="1">
      <alignment horizontal="center" vertical="center"/>
    </xf>
    <xf numFmtId="164" fontId="12" fillId="6" borderId="11" xfId="7" applyFont="1" applyFill="1" applyBorder="1" applyAlignment="1">
      <alignment horizontal="center" vertical="center" wrapText="1"/>
    </xf>
    <xf numFmtId="164" fontId="12" fillId="6" borderId="15" xfId="7" applyFont="1" applyFill="1" applyBorder="1" applyAlignment="1">
      <alignment horizontal="center" vertical="center" wrapText="1"/>
    </xf>
    <xf numFmtId="0" fontId="13" fillId="6" borderId="29" xfId="5" applyFont="1" applyFill="1" applyBorder="1" applyAlignment="1">
      <alignment horizontal="center" vertical="center" wrapText="1"/>
    </xf>
    <xf numFmtId="0" fontId="13" fillId="6" borderId="30" xfId="5" applyFont="1" applyFill="1" applyBorder="1" applyAlignment="1">
      <alignment horizontal="center" vertical="center" wrapText="1"/>
    </xf>
    <xf numFmtId="9" fontId="13" fillId="6" borderId="10" xfId="5" applyNumberFormat="1" applyFont="1" applyFill="1" applyBorder="1" applyAlignment="1">
      <alignment horizontal="center" vertical="center" wrapText="1"/>
    </xf>
    <xf numFmtId="9" fontId="13" fillId="6" borderId="14" xfId="5" applyNumberFormat="1" applyFont="1" applyFill="1" applyBorder="1" applyAlignment="1">
      <alignment horizontal="center" vertical="center" wrapText="1"/>
    </xf>
    <xf numFmtId="0" fontId="13" fillId="6" borderId="31" xfId="5" applyFont="1" applyFill="1" applyBorder="1" applyAlignment="1">
      <alignment horizontal="center" vertical="center" wrapText="1"/>
    </xf>
    <xf numFmtId="0" fontId="13" fillId="6" borderId="32" xfId="5" applyFont="1" applyFill="1" applyBorder="1" applyAlignment="1">
      <alignment horizontal="center" vertical="center" wrapText="1"/>
    </xf>
    <xf numFmtId="165" fontId="6" fillId="0" borderId="6" xfId="6" applyNumberFormat="1" applyFont="1" applyBorder="1" applyAlignment="1">
      <alignment horizontal="center" vertical="center" wrapText="1"/>
    </xf>
    <xf numFmtId="165" fontId="6" fillId="0" borderId="19" xfId="6" applyNumberFormat="1" applyFont="1" applyBorder="1" applyAlignment="1">
      <alignment horizontal="center" vertical="center" wrapText="1"/>
    </xf>
    <xf numFmtId="165" fontId="2" fillId="0" borderId="9" xfId="6" applyNumberFormat="1" applyFont="1" applyBorder="1" applyAlignment="1">
      <alignment horizontal="center" vertical="center" wrapText="1"/>
    </xf>
    <xf numFmtId="165" fontId="2" fillId="0" borderId="20" xfId="6" applyNumberFormat="1" applyFont="1" applyBorder="1" applyAlignment="1">
      <alignment horizontal="center" vertical="center" wrapText="1"/>
    </xf>
    <xf numFmtId="43" fontId="12" fillId="5" borderId="21" xfId="3" applyFont="1" applyFill="1" applyBorder="1" applyAlignment="1">
      <alignment horizontal="center" vertical="center"/>
    </xf>
    <xf numFmtId="43" fontId="12" fillId="5" borderId="22" xfId="3" applyFont="1" applyFill="1" applyBorder="1" applyAlignment="1">
      <alignment horizontal="center" vertical="center"/>
    </xf>
    <xf numFmtId="43" fontId="12" fillId="5" borderId="23" xfId="3" applyFont="1" applyFill="1" applyBorder="1" applyAlignment="1">
      <alignment horizontal="center" vertical="center"/>
    </xf>
    <xf numFmtId="164" fontId="10" fillId="5" borderId="25" xfId="7" applyFont="1" applyFill="1" applyBorder="1" applyAlignment="1">
      <alignment horizontal="center" vertical="center"/>
    </xf>
    <xf numFmtId="164" fontId="10" fillId="5" borderId="23" xfId="7" applyFont="1" applyFill="1" applyBorder="1" applyAlignment="1">
      <alignment horizontal="center" vertical="center"/>
    </xf>
    <xf numFmtId="164" fontId="10" fillId="5" borderId="24" xfId="7" applyFont="1" applyFill="1" applyBorder="1" applyAlignment="1">
      <alignment horizontal="center" vertical="center"/>
    </xf>
    <xf numFmtId="43" fontId="12" fillId="5" borderId="25" xfId="3" applyFont="1" applyFill="1" applyBorder="1" applyAlignment="1">
      <alignment horizontal="center" vertical="center"/>
    </xf>
    <xf numFmtId="165" fontId="6" fillId="0" borderId="9" xfId="6" applyNumberFormat="1" applyFont="1" applyBorder="1" applyAlignment="1">
      <alignment horizontal="center" vertical="center" wrapText="1"/>
    </xf>
    <xf numFmtId="165" fontId="6" fillId="0" borderId="20" xfId="6" applyNumberFormat="1" applyFont="1" applyBorder="1" applyAlignment="1">
      <alignment horizontal="center" vertical="center" wrapText="1"/>
    </xf>
    <xf numFmtId="164" fontId="12" fillId="8" borderId="11" xfId="7" applyFont="1" applyFill="1" applyBorder="1" applyAlignment="1">
      <alignment horizontal="center" vertical="center" wrapText="1"/>
    </xf>
    <xf numFmtId="164" fontId="12" fillId="8" borderId="15" xfId="7" applyFont="1" applyFill="1" applyBorder="1" applyAlignment="1">
      <alignment horizontal="center" vertical="center" wrapText="1"/>
    </xf>
    <xf numFmtId="165" fontId="6" fillId="0" borderId="21" xfId="6" applyNumberFormat="1" applyFont="1" applyBorder="1" applyAlignment="1">
      <alignment horizontal="center" vertical="center" wrapText="1"/>
    </xf>
    <xf numFmtId="164" fontId="10" fillId="7" borderId="6" xfId="7" applyFont="1" applyFill="1" applyBorder="1" applyAlignment="1">
      <alignment horizontal="center" vertical="center"/>
    </xf>
    <xf numFmtId="164" fontId="10" fillId="7" borderId="7" xfId="7" applyFont="1" applyFill="1" applyBorder="1" applyAlignment="1">
      <alignment horizontal="center" vertical="center"/>
    </xf>
    <xf numFmtId="164" fontId="10" fillId="7" borderId="8" xfId="7" applyFont="1" applyFill="1" applyBorder="1" applyAlignment="1">
      <alignment horizontal="center" vertical="center"/>
    </xf>
    <xf numFmtId="3" fontId="2" fillId="0" borderId="11" xfId="6" applyNumberFormat="1" applyFont="1" applyBorder="1" applyAlignment="1">
      <alignment horizontal="center" vertical="center"/>
    </xf>
    <xf numFmtId="3" fontId="2" fillId="0" borderId="26" xfId="6" applyNumberFormat="1" applyFont="1" applyBorder="1" applyAlignment="1">
      <alignment horizontal="center" vertical="center"/>
    </xf>
    <xf numFmtId="3" fontId="2" fillId="0" borderId="28" xfId="6" applyNumberFormat="1" applyFont="1" applyBorder="1" applyAlignment="1">
      <alignment horizontal="center" vertical="center"/>
    </xf>
    <xf numFmtId="43" fontId="12" fillId="7" borderId="25" xfId="3" applyFont="1" applyFill="1" applyBorder="1" applyAlignment="1">
      <alignment horizontal="center" vertical="center"/>
    </xf>
    <xf numFmtId="43" fontId="12" fillId="7" borderId="23" xfId="3" applyFont="1" applyFill="1" applyBorder="1" applyAlignment="1">
      <alignment horizontal="center" vertical="center"/>
    </xf>
    <xf numFmtId="165" fontId="2" fillId="0" borderId="6" xfId="6" applyNumberFormat="1" applyFont="1" applyBorder="1" applyAlignment="1">
      <alignment horizontal="center" vertical="center" wrapText="1"/>
    </xf>
    <xf numFmtId="165" fontId="2" fillId="0" borderId="19" xfId="6" applyNumberFormat="1" applyFont="1" applyBorder="1" applyAlignment="1">
      <alignment horizontal="center" vertical="center" wrapText="1"/>
    </xf>
    <xf numFmtId="165" fontId="2" fillId="0" borderId="10" xfId="6" applyNumberFormat="1" applyFont="1" applyBorder="1" applyAlignment="1">
      <alignment horizontal="center" vertical="center" wrapText="1"/>
    </xf>
    <xf numFmtId="165" fontId="2" fillId="0" borderId="13" xfId="6" applyNumberFormat="1" applyFont="1" applyBorder="1" applyAlignment="1">
      <alignment horizontal="center" vertical="center" wrapText="1"/>
    </xf>
    <xf numFmtId="165" fontId="2" fillId="0" borderId="27" xfId="6" applyNumberFormat="1" applyFont="1" applyBorder="1" applyAlignment="1">
      <alignment horizontal="center" vertical="center" wrapText="1"/>
    </xf>
    <xf numFmtId="1" fontId="2" fillId="0" borderId="11" xfId="6" applyNumberFormat="1" applyFont="1" applyBorder="1" applyAlignment="1">
      <alignment horizontal="center" vertical="center"/>
    </xf>
    <xf numFmtId="1" fontId="2" fillId="0" borderId="26" xfId="6" applyNumberFormat="1" applyFont="1" applyBorder="1" applyAlignment="1">
      <alignment horizontal="center" vertical="center"/>
    </xf>
    <xf numFmtId="1" fontId="2" fillId="0" borderId="28" xfId="6" applyNumberFormat="1" applyFont="1" applyBorder="1" applyAlignment="1">
      <alignment horizontal="center" vertical="center"/>
    </xf>
    <xf numFmtId="3" fontId="2" fillId="0" borderId="33" xfId="7" applyNumberFormat="1" applyFont="1" applyFill="1" applyBorder="1" applyAlignment="1">
      <alignment horizontal="center" vertical="center"/>
    </xf>
    <xf numFmtId="3" fontId="2" fillId="0" borderId="10" xfId="6" applyNumberFormat="1" applyFont="1" applyBorder="1" applyAlignment="1">
      <alignment horizontal="center" vertical="center"/>
    </xf>
    <xf numFmtId="3" fontId="2" fillId="0" borderId="13" xfId="6" applyNumberFormat="1" applyFont="1" applyBorder="1" applyAlignment="1">
      <alignment horizontal="center" vertical="center"/>
    </xf>
    <xf numFmtId="3" fontId="2" fillId="0" borderId="27" xfId="6" applyNumberFormat="1" applyFont="1" applyBorder="1" applyAlignment="1">
      <alignment horizontal="center" vertical="center"/>
    </xf>
    <xf numFmtId="3" fontId="2" fillId="0" borderId="17" xfId="7" applyNumberFormat="1" applyFont="1" applyFill="1" applyBorder="1" applyAlignment="1">
      <alignment horizontal="center" vertical="center"/>
    </xf>
    <xf numFmtId="164" fontId="12" fillId="8" borderId="9" xfId="7" applyFont="1" applyFill="1" applyBorder="1" applyAlignment="1">
      <alignment horizontal="center" vertical="center"/>
    </xf>
    <xf numFmtId="164" fontId="12" fillId="8" borderId="12" xfId="7" applyFont="1" applyFill="1" applyBorder="1" applyAlignment="1">
      <alignment horizontal="center" vertical="center"/>
    </xf>
    <xf numFmtId="164" fontId="12" fillId="8" borderId="10" xfId="7" applyFont="1" applyFill="1" applyBorder="1" applyAlignment="1">
      <alignment horizontal="center" vertical="center" wrapText="1"/>
    </xf>
    <xf numFmtId="164" fontId="12" fillId="8" borderId="13" xfId="7" applyFont="1" applyFill="1" applyBorder="1" applyAlignment="1">
      <alignment horizontal="center" vertical="center" wrapText="1"/>
    </xf>
    <xf numFmtId="164" fontId="12" fillId="8" borderId="14" xfId="7" applyFont="1" applyFill="1" applyBorder="1" applyAlignment="1">
      <alignment horizontal="center" vertical="center" wrapText="1"/>
    </xf>
    <xf numFmtId="164" fontId="12" fillId="8" borderId="10" xfId="7" applyFont="1" applyFill="1" applyBorder="1" applyAlignment="1">
      <alignment horizontal="center" vertical="center"/>
    </xf>
    <xf numFmtId="164" fontId="12" fillId="8" borderId="14" xfId="7" applyFont="1" applyFill="1" applyBorder="1" applyAlignment="1">
      <alignment horizontal="center" vertical="center"/>
    </xf>
    <xf numFmtId="0" fontId="1" fillId="0" borderId="0" xfId="0" applyFont="1"/>
  </cellXfs>
  <cellStyles count="8">
    <cellStyle name="Moeda" xfId="1" builtinId="4"/>
    <cellStyle name="Normal" xfId="0" builtinId="0"/>
    <cellStyle name="Normal 17 3 5" xfId="5" xr:uid="{00000000-0005-0000-0000-000033000000}"/>
    <cellStyle name="Normal 2" xfId="4" xr:uid="{00000000-0005-0000-0000-000032000000}"/>
    <cellStyle name="Normal 9 2 2" xfId="6" xr:uid="{00000000-0005-0000-0000-000034000000}"/>
    <cellStyle name="Porcentagem" xfId="2" builtinId="5"/>
    <cellStyle name="Vírgula 2 2" xfId="3" xr:uid="{00000000-0005-0000-0000-000031000000}"/>
    <cellStyle name="Vírgula 2 3" xfId="7" xr:uid="{00000000-0005-0000-0000-000035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161925</xdr:colOff>
      <xdr:row>7</xdr:row>
      <xdr:rowOff>0</xdr:rowOff>
    </xdr:from>
    <xdr:to>
      <xdr:col>2</xdr:col>
      <xdr:colOff>476250</xdr:colOff>
      <xdr:row>8</xdr:row>
      <xdr:rowOff>325755</xdr:rowOff>
    </xdr:to>
    <xdr:sp macro="" textlink="">
      <xdr:nvSpPr>
        <xdr:cNvPr id="2" name="AutoShape 5" descr="http://revistafacil.net/wp-content/uploads/2015/07/06072015-Medecell-apresenta-TANYX-Primeiro-dispositivo-m%C3%A9dico-para-o-al%C3%ADvio-da-DOR-sem-medicamento-1.jpg">
          <a:extLst>
            <a:ext uri="{FF2B5EF4-FFF2-40B4-BE49-F238E27FC236}">
              <a16:creationId xmlns:a16="http://schemas.microsoft.com/office/drawing/2014/main" id="{6C143675-A066-4CAF-BF94-D9564FF665DE}"/>
            </a:ext>
          </a:extLst>
        </xdr:cNvPr>
        <xdr:cNvSpPr>
          <a:spLocks noChangeAspect="1" noChangeArrowheads="1"/>
        </xdr:cNvSpPr>
      </xdr:nvSpPr>
      <xdr:spPr>
        <a:xfrm>
          <a:off x="2914650" y="1819275"/>
          <a:ext cx="3048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340179</xdr:colOff>
      <xdr:row>2</xdr:row>
      <xdr:rowOff>204106</xdr:rowOff>
    </xdr:from>
    <xdr:to>
      <xdr:col>2</xdr:col>
      <xdr:colOff>173174</xdr:colOff>
      <xdr:row>5</xdr:row>
      <xdr:rowOff>190136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563DC67D-5871-4EF3-918B-855851E012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86878" b="-10465"/>
        <a:stretch>
          <a:fillRect/>
        </a:stretch>
      </xdr:blipFill>
      <xdr:spPr>
        <a:xfrm>
          <a:off x="435429" y="385081"/>
          <a:ext cx="2494280" cy="1129030"/>
        </a:xfrm>
        <a:prstGeom prst="rect">
          <a:avLst/>
        </a:prstGeom>
      </xdr:spPr>
    </xdr:pic>
    <xdr:clientData/>
  </xdr:twoCellAnchor>
  <xdr:oneCellAnchor>
    <xdr:from>
      <xdr:col>2</xdr:col>
      <xdr:colOff>806694</xdr:colOff>
      <xdr:row>16</xdr:row>
      <xdr:rowOff>73270</xdr:rowOff>
    </xdr:from>
    <xdr:ext cx="304800" cy="613522"/>
    <xdr:sp macro="" textlink="">
      <xdr:nvSpPr>
        <xdr:cNvPr id="4" name="AutoShape 5" descr="http://revistafacil.net/wp-content/uploads/2015/07/06072015-Medecell-apresenta-TANYX-Primeiro-dispositivo-m%C3%A9dico-para-o-al%C3%ADvio-da-DOR-sem-medicamento-1.jpg">
          <a:extLst>
            <a:ext uri="{FF2B5EF4-FFF2-40B4-BE49-F238E27FC236}">
              <a16:creationId xmlns:a16="http://schemas.microsoft.com/office/drawing/2014/main" id="{AA5F049C-A797-4B43-B40D-9CD8C79642F9}"/>
            </a:ext>
          </a:extLst>
        </xdr:cNvPr>
        <xdr:cNvSpPr>
          <a:spLocks noChangeAspect="1" noChangeArrowheads="1"/>
        </xdr:cNvSpPr>
      </xdr:nvSpPr>
      <xdr:spPr>
        <a:xfrm>
          <a:off x="3559419" y="6321670"/>
          <a:ext cx="304800" cy="613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161925</xdr:colOff>
      <xdr:row>16</xdr:row>
      <xdr:rowOff>0</xdr:rowOff>
    </xdr:from>
    <xdr:ext cx="304800" cy="613522"/>
    <xdr:sp macro="" textlink="">
      <xdr:nvSpPr>
        <xdr:cNvPr id="5" name="AutoShape 5" descr="http://revistafacil.net/wp-content/uploads/2015/07/06072015-Medecell-apresenta-TANYX-Primeiro-dispositivo-m%C3%A9dico-para-o-al%C3%ADvio-da-DOR-sem-medicamento-1.jpg">
          <a:extLst>
            <a:ext uri="{FF2B5EF4-FFF2-40B4-BE49-F238E27FC236}">
              <a16:creationId xmlns:a16="http://schemas.microsoft.com/office/drawing/2014/main" id="{023F7800-606F-419D-8C4B-77A265A1BE60}"/>
            </a:ext>
          </a:extLst>
        </xdr:cNvPr>
        <xdr:cNvSpPr>
          <a:spLocks noChangeAspect="1" noChangeArrowheads="1"/>
        </xdr:cNvSpPr>
      </xdr:nvSpPr>
      <xdr:spPr>
        <a:xfrm>
          <a:off x="2914650" y="6248400"/>
          <a:ext cx="304800" cy="613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161925</xdr:colOff>
      <xdr:row>22</xdr:row>
      <xdr:rowOff>0</xdr:rowOff>
    </xdr:from>
    <xdr:ext cx="304800" cy="613522"/>
    <xdr:sp macro="" textlink="">
      <xdr:nvSpPr>
        <xdr:cNvPr id="6" name="AutoShape 5" descr="http://revistafacil.net/wp-content/uploads/2015/07/06072015-Medecell-apresenta-TANYX-Primeiro-dispositivo-m%C3%A9dico-para-o-al%C3%ADvio-da-DOR-sem-medicamento-1.jpg">
          <a:extLst>
            <a:ext uri="{FF2B5EF4-FFF2-40B4-BE49-F238E27FC236}">
              <a16:creationId xmlns:a16="http://schemas.microsoft.com/office/drawing/2014/main" id="{2C817DC4-C3D4-4E14-ABAB-212D3371319B}"/>
            </a:ext>
          </a:extLst>
        </xdr:cNvPr>
        <xdr:cNvSpPr>
          <a:spLocks noChangeAspect="1" noChangeArrowheads="1"/>
        </xdr:cNvSpPr>
      </xdr:nvSpPr>
      <xdr:spPr>
        <a:xfrm>
          <a:off x="2914650" y="9267825"/>
          <a:ext cx="304800" cy="613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161925</xdr:colOff>
      <xdr:row>22</xdr:row>
      <xdr:rowOff>0</xdr:rowOff>
    </xdr:from>
    <xdr:ext cx="304800" cy="613522"/>
    <xdr:sp macro="" textlink="">
      <xdr:nvSpPr>
        <xdr:cNvPr id="7" name="AutoShape 5" descr="http://revistafacil.net/wp-content/uploads/2015/07/06072015-Medecell-apresenta-TANYX-Primeiro-dispositivo-m%C3%A9dico-para-o-al%C3%ADvio-da-DOR-sem-medicamento-1.jpg">
          <a:extLst>
            <a:ext uri="{FF2B5EF4-FFF2-40B4-BE49-F238E27FC236}">
              <a16:creationId xmlns:a16="http://schemas.microsoft.com/office/drawing/2014/main" id="{B8100416-466F-48DF-BAA0-3B1935A8093D}"/>
            </a:ext>
          </a:extLst>
        </xdr:cNvPr>
        <xdr:cNvSpPr>
          <a:spLocks noChangeAspect="1" noChangeArrowheads="1"/>
        </xdr:cNvSpPr>
      </xdr:nvSpPr>
      <xdr:spPr>
        <a:xfrm>
          <a:off x="2914650" y="9267825"/>
          <a:ext cx="304800" cy="613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161925</xdr:colOff>
      <xdr:row>15</xdr:row>
      <xdr:rowOff>0</xdr:rowOff>
    </xdr:from>
    <xdr:ext cx="304800" cy="611798"/>
    <xdr:sp macro="" textlink="">
      <xdr:nvSpPr>
        <xdr:cNvPr id="8" name="AutoShape 5" descr="http://revistafacil.net/wp-content/uploads/2015/07/06072015-Medecell-apresenta-TANYX-Primeiro-dispositivo-m%C3%A9dico-para-o-al%C3%ADvio-da-DOR-sem-medicamento-1.jpg">
          <a:extLst>
            <a:ext uri="{FF2B5EF4-FFF2-40B4-BE49-F238E27FC236}">
              <a16:creationId xmlns:a16="http://schemas.microsoft.com/office/drawing/2014/main" id="{9AEEC003-FDC3-4FE6-8B4A-1E78EFD6CCC3}"/>
            </a:ext>
          </a:extLst>
        </xdr:cNvPr>
        <xdr:cNvSpPr>
          <a:spLocks noChangeAspect="1" noChangeArrowheads="1"/>
        </xdr:cNvSpPr>
      </xdr:nvSpPr>
      <xdr:spPr>
        <a:xfrm>
          <a:off x="2914650" y="5895975"/>
          <a:ext cx="304800" cy="6117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161925</xdr:colOff>
      <xdr:row>22</xdr:row>
      <xdr:rowOff>0</xdr:rowOff>
    </xdr:from>
    <xdr:ext cx="304800" cy="613522"/>
    <xdr:sp macro="" textlink="">
      <xdr:nvSpPr>
        <xdr:cNvPr id="9" name="AutoShape 5" descr="http://revistafacil.net/wp-content/uploads/2015/07/06072015-Medecell-apresenta-TANYX-Primeiro-dispositivo-m%C3%A9dico-para-o-al%C3%ADvio-da-DOR-sem-medicamento-1.jpg">
          <a:extLst>
            <a:ext uri="{FF2B5EF4-FFF2-40B4-BE49-F238E27FC236}">
              <a16:creationId xmlns:a16="http://schemas.microsoft.com/office/drawing/2014/main" id="{C1D25EFE-1400-406C-9620-793F655C0B0E}"/>
            </a:ext>
          </a:extLst>
        </xdr:cNvPr>
        <xdr:cNvSpPr>
          <a:spLocks noChangeAspect="1" noChangeArrowheads="1"/>
        </xdr:cNvSpPr>
      </xdr:nvSpPr>
      <xdr:spPr>
        <a:xfrm>
          <a:off x="2914650" y="9267825"/>
          <a:ext cx="304800" cy="613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161925</xdr:colOff>
      <xdr:row>22</xdr:row>
      <xdr:rowOff>0</xdr:rowOff>
    </xdr:from>
    <xdr:ext cx="304800" cy="613522"/>
    <xdr:sp macro="" textlink="">
      <xdr:nvSpPr>
        <xdr:cNvPr id="10" name="AutoShape 5" descr="http://revistafacil.net/wp-content/uploads/2015/07/06072015-Medecell-apresenta-TANYX-Primeiro-dispositivo-m%C3%A9dico-para-o-al%C3%ADvio-da-DOR-sem-medicamento-1.jpg">
          <a:extLst>
            <a:ext uri="{FF2B5EF4-FFF2-40B4-BE49-F238E27FC236}">
              <a16:creationId xmlns:a16="http://schemas.microsoft.com/office/drawing/2014/main" id="{A8F528F8-6AC3-4DAD-BE9D-D94C1EB50E2F}"/>
            </a:ext>
          </a:extLst>
        </xdr:cNvPr>
        <xdr:cNvSpPr>
          <a:spLocks noChangeAspect="1" noChangeArrowheads="1"/>
        </xdr:cNvSpPr>
      </xdr:nvSpPr>
      <xdr:spPr>
        <a:xfrm>
          <a:off x="2914650" y="9267825"/>
          <a:ext cx="304800" cy="613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161925</xdr:colOff>
      <xdr:row>22</xdr:row>
      <xdr:rowOff>0</xdr:rowOff>
    </xdr:from>
    <xdr:ext cx="304800" cy="611798"/>
    <xdr:sp macro="" textlink="">
      <xdr:nvSpPr>
        <xdr:cNvPr id="11" name="AutoShape 5" descr="http://revistafacil.net/wp-content/uploads/2015/07/06072015-Medecell-apresenta-TANYX-Primeiro-dispositivo-m%C3%A9dico-para-o-al%C3%ADvio-da-DOR-sem-medicamento-1.jpg">
          <a:extLst>
            <a:ext uri="{FF2B5EF4-FFF2-40B4-BE49-F238E27FC236}">
              <a16:creationId xmlns:a16="http://schemas.microsoft.com/office/drawing/2014/main" id="{87F5A8BE-180D-4D37-AD85-2E330328A639}"/>
            </a:ext>
          </a:extLst>
        </xdr:cNvPr>
        <xdr:cNvSpPr>
          <a:spLocks noChangeAspect="1" noChangeArrowheads="1"/>
        </xdr:cNvSpPr>
      </xdr:nvSpPr>
      <xdr:spPr>
        <a:xfrm>
          <a:off x="2914650" y="9267825"/>
          <a:ext cx="304800" cy="6117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161925</xdr:colOff>
      <xdr:row>22</xdr:row>
      <xdr:rowOff>0</xdr:rowOff>
    </xdr:from>
    <xdr:ext cx="304800" cy="613522"/>
    <xdr:sp macro="" textlink="">
      <xdr:nvSpPr>
        <xdr:cNvPr id="12" name="AutoShape 5" descr="http://revistafacil.net/wp-content/uploads/2015/07/06072015-Medecell-apresenta-TANYX-Primeiro-dispositivo-m%C3%A9dico-para-o-al%C3%ADvio-da-DOR-sem-medicamento-1.jpg">
          <a:extLst>
            <a:ext uri="{FF2B5EF4-FFF2-40B4-BE49-F238E27FC236}">
              <a16:creationId xmlns:a16="http://schemas.microsoft.com/office/drawing/2014/main" id="{6C1E967F-C7B8-4F2B-991C-DEDF01B60F4A}"/>
            </a:ext>
          </a:extLst>
        </xdr:cNvPr>
        <xdr:cNvSpPr>
          <a:spLocks noChangeAspect="1" noChangeArrowheads="1"/>
        </xdr:cNvSpPr>
      </xdr:nvSpPr>
      <xdr:spPr>
        <a:xfrm>
          <a:off x="2914650" y="9267825"/>
          <a:ext cx="304800" cy="613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161925</xdr:colOff>
      <xdr:row>22</xdr:row>
      <xdr:rowOff>0</xdr:rowOff>
    </xdr:from>
    <xdr:ext cx="304800" cy="611798"/>
    <xdr:sp macro="" textlink="">
      <xdr:nvSpPr>
        <xdr:cNvPr id="13" name="AutoShape 5" descr="http://revistafacil.net/wp-content/uploads/2015/07/06072015-Medecell-apresenta-TANYX-Primeiro-dispositivo-m%C3%A9dico-para-o-al%C3%ADvio-da-DOR-sem-medicamento-1.jpg">
          <a:extLst>
            <a:ext uri="{FF2B5EF4-FFF2-40B4-BE49-F238E27FC236}">
              <a16:creationId xmlns:a16="http://schemas.microsoft.com/office/drawing/2014/main" id="{FD9657B4-8395-4052-86DA-FFF5E2CB48D8}"/>
            </a:ext>
          </a:extLst>
        </xdr:cNvPr>
        <xdr:cNvSpPr>
          <a:spLocks noChangeAspect="1" noChangeArrowheads="1"/>
        </xdr:cNvSpPr>
      </xdr:nvSpPr>
      <xdr:spPr>
        <a:xfrm>
          <a:off x="2914650" y="9267825"/>
          <a:ext cx="304800" cy="6117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161925</xdr:colOff>
      <xdr:row>22</xdr:row>
      <xdr:rowOff>0</xdr:rowOff>
    </xdr:from>
    <xdr:ext cx="304800" cy="613522"/>
    <xdr:sp macro="" textlink="">
      <xdr:nvSpPr>
        <xdr:cNvPr id="14" name="AutoShape 5" descr="http://revistafacil.net/wp-content/uploads/2015/07/06072015-Medecell-apresenta-TANYX-Primeiro-dispositivo-m%C3%A9dico-para-o-al%C3%ADvio-da-DOR-sem-medicamento-1.jpg">
          <a:extLst>
            <a:ext uri="{FF2B5EF4-FFF2-40B4-BE49-F238E27FC236}">
              <a16:creationId xmlns:a16="http://schemas.microsoft.com/office/drawing/2014/main" id="{E491DE76-373A-42CC-99B9-85F9BCD8411B}"/>
            </a:ext>
          </a:extLst>
        </xdr:cNvPr>
        <xdr:cNvSpPr>
          <a:spLocks noChangeAspect="1" noChangeArrowheads="1"/>
        </xdr:cNvSpPr>
      </xdr:nvSpPr>
      <xdr:spPr>
        <a:xfrm>
          <a:off x="2914650" y="9267825"/>
          <a:ext cx="304800" cy="613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161925</xdr:colOff>
      <xdr:row>22</xdr:row>
      <xdr:rowOff>0</xdr:rowOff>
    </xdr:from>
    <xdr:ext cx="304800" cy="613522"/>
    <xdr:sp macro="" textlink="">
      <xdr:nvSpPr>
        <xdr:cNvPr id="15" name="AutoShape 5" descr="http://revistafacil.net/wp-content/uploads/2015/07/06072015-Medecell-apresenta-TANYX-Primeiro-dispositivo-m%C3%A9dico-para-o-al%C3%ADvio-da-DOR-sem-medicamento-1.jpg">
          <a:extLst>
            <a:ext uri="{FF2B5EF4-FFF2-40B4-BE49-F238E27FC236}">
              <a16:creationId xmlns:a16="http://schemas.microsoft.com/office/drawing/2014/main" id="{386D3A62-E657-4206-8000-E8EDB5378926}"/>
            </a:ext>
          </a:extLst>
        </xdr:cNvPr>
        <xdr:cNvSpPr>
          <a:spLocks noChangeAspect="1" noChangeArrowheads="1"/>
        </xdr:cNvSpPr>
      </xdr:nvSpPr>
      <xdr:spPr>
        <a:xfrm>
          <a:off x="2914650" y="9267825"/>
          <a:ext cx="304800" cy="613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161925</xdr:colOff>
      <xdr:row>22</xdr:row>
      <xdr:rowOff>0</xdr:rowOff>
    </xdr:from>
    <xdr:ext cx="304800" cy="611798"/>
    <xdr:sp macro="" textlink="">
      <xdr:nvSpPr>
        <xdr:cNvPr id="16" name="AutoShape 5" descr="http://revistafacil.net/wp-content/uploads/2015/07/06072015-Medecell-apresenta-TANYX-Primeiro-dispositivo-m%C3%A9dico-para-o-al%C3%ADvio-da-DOR-sem-medicamento-1.jpg">
          <a:extLst>
            <a:ext uri="{FF2B5EF4-FFF2-40B4-BE49-F238E27FC236}">
              <a16:creationId xmlns:a16="http://schemas.microsoft.com/office/drawing/2014/main" id="{3E41FF98-577E-4EA2-982F-470552984F65}"/>
            </a:ext>
          </a:extLst>
        </xdr:cNvPr>
        <xdr:cNvSpPr>
          <a:spLocks noChangeAspect="1" noChangeArrowheads="1"/>
        </xdr:cNvSpPr>
      </xdr:nvSpPr>
      <xdr:spPr>
        <a:xfrm>
          <a:off x="2914650" y="9267825"/>
          <a:ext cx="304800" cy="6117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161925</xdr:colOff>
      <xdr:row>15</xdr:row>
      <xdr:rowOff>0</xdr:rowOff>
    </xdr:from>
    <xdr:ext cx="304800" cy="611798"/>
    <xdr:sp macro="" textlink="">
      <xdr:nvSpPr>
        <xdr:cNvPr id="17" name="AutoShape 5" descr="http://revistafacil.net/wp-content/uploads/2015/07/06072015-Medecell-apresenta-TANYX-Primeiro-dispositivo-m%C3%A9dico-para-o-al%C3%ADvio-da-DOR-sem-medicamento-1.jpg">
          <a:extLst>
            <a:ext uri="{FF2B5EF4-FFF2-40B4-BE49-F238E27FC236}">
              <a16:creationId xmlns:a16="http://schemas.microsoft.com/office/drawing/2014/main" id="{D3C2DEE5-1A6B-4EA5-9C1F-E6A1C95F7C99}"/>
            </a:ext>
          </a:extLst>
        </xdr:cNvPr>
        <xdr:cNvSpPr>
          <a:spLocks noChangeAspect="1" noChangeArrowheads="1"/>
        </xdr:cNvSpPr>
      </xdr:nvSpPr>
      <xdr:spPr>
        <a:xfrm>
          <a:off x="2914650" y="5895975"/>
          <a:ext cx="304800" cy="6117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161925</xdr:colOff>
      <xdr:row>15</xdr:row>
      <xdr:rowOff>0</xdr:rowOff>
    </xdr:from>
    <xdr:ext cx="304800" cy="611798"/>
    <xdr:sp macro="" textlink="">
      <xdr:nvSpPr>
        <xdr:cNvPr id="18" name="AutoShape 5" descr="http://revistafacil.net/wp-content/uploads/2015/07/06072015-Medecell-apresenta-TANYX-Primeiro-dispositivo-m%C3%A9dico-para-o-al%C3%ADvio-da-DOR-sem-medicamento-1.jpg">
          <a:extLst>
            <a:ext uri="{FF2B5EF4-FFF2-40B4-BE49-F238E27FC236}">
              <a16:creationId xmlns:a16="http://schemas.microsoft.com/office/drawing/2014/main" id="{9379E9C2-76C1-4818-8743-95D716BA6E01}"/>
            </a:ext>
          </a:extLst>
        </xdr:cNvPr>
        <xdr:cNvSpPr>
          <a:spLocks noChangeAspect="1" noChangeArrowheads="1"/>
        </xdr:cNvSpPr>
      </xdr:nvSpPr>
      <xdr:spPr>
        <a:xfrm>
          <a:off x="2914650" y="5895975"/>
          <a:ext cx="304800" cy="6117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161925</xdr:colOff>
      <xdr:row>22</xdr:row>
      <xdr:rowOff>0</xdr:rowOff>
    </xdr:from>
    <xdr:ext cx="304800" cy="611798"/>
    <xdr:sp macro="" textlink="">
      <xdr:nvSpPr>
        <xdr:cNvPr id="19" name="AutoShape 5" descr="http://revistafacil.net/wp-content/uploads/2015/07/06072015-Medecell-apresenta-TANYX-Primeiro-dispositivo-m%C3%A9dico-para-o-al%C3%ADvio-da-DOR-sem-medicamento-1.jpg">
          <a:extLst>
            <a:ext uri="{FF2B5EF4-FFF2-40B4-BE49-F238E27FC236}">
              <a16:creationId xmlns:a16="http://schemas.microsoft.com/office/drawing/2014/main" id="{584D2685-5157-4C9C-93B9-08E253F51631}"/>
            </a:ext>
          </a:extLst>
        </xdr:cNvPr>
        <xdr:cNvSpPr>
          <a:spLocks noChangeAspect="1" noChangeArrowheads="1"/>
        </xdr:cNvSpPr>
      </xdr:nvSpPr>
      <xdr:spPr>
        <a:xfrm>
          <a:off x="2914650" y="9267825"/>
          <a:ext cx="304800" cy="6117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161925</xdr:colOff>
      <xdr:row>15</xdr:row>
      <xdr:rowOff>0</xdr:rowOff>
    </xdr:from>
    <xdr:ext cx="304800" cy="611798"/>
    <xdr:sp macro="" textlink="">
      <xdr:nvSpPr>
        <xdr:cNvPr id="20" name="AutoShape 5" descr="http://revistafacil.net/wp-content/uploads/2015/07/06072015-Medecell-apresenta-TANYX-Primeiro-dispositivo-m%C3%A9dico-para-o-al%C3%ADvio-da-DOR-sem-medicamento-1.jpg">
          <a:extLst>
            <a:ext uri="{FF2B5EF4-FFF2-40B4-BE49-F238E27FC236}">
              <a16:creationId xmlns:a16="http://schemas.microsoft.com/office/drawing/2014/main" id="{C3F7AAA2-A630-4D61-986B-85A41680D85B}"/>
            </a:ext>
          </a:extLst>
        </xdr:cNvPr>
        <xdr:cNvSpPr>
          <a:spLocks noChangeAspect="1" noChangeArrowheads="1"/>
        </xdr:cNvSpPr>
      </xdr:nvSpPr>
      <xdr:spPr>
        <a:xfrm>
          <a:off x="2914650" y="5895975"/>
          <a:ext cx="304800" cy="6117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806694</xdr:colOff>
      <xdr:row>23</xdr:row>
      <xdr:rowOff>73270</xdr:rowOff>
    </xdr:from>
    <xdr:ext cx="304800" cy="613522"/>
    <xdr:sp macro="" textlink="">
      <xdr:nvSpPr>
        <xdr:cNvPr id="21" name="AutoShape 5" descr="http://revistafacil.net/wp-content/uploads/2015/07/06072015-Medecell-apresenta-TANYX-Primeiro-dispositivo-m%C3%A9dico-para-o-al%C3%ADvio-da-DOR-sem-medicamento-1.jpg">
          <a:extLst>
            <a:ext uri="{FF2B5EF4-FFF2-40B4-BE49-F238E27FC236}">
              <a16:creationId xmlns:a16="http://schemas.microsoft.com/office/drawing/2014/main" id="{ED52299D-5E7C-409B-A1FA-BEA7FEC76507}"/>
            </a:ext>
          </a:extLst>
        </xdr:cNvPr>
        <xdr:cNvSpPr>
          <a:spLocks noChangeAspect="1" noChangeArrowheads="1"/>
        </xdr:cNvSpPr>
      </xdr:nvSpPr>
      <xdr:spPr>
        <a:xfrm>
          <a:off x="3559419" y="9617320"/>
          <a:ext cx="304800" cy="613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161925</xdr:colOff>
      <xdr:row>23</xdr:row>
      <xdr:rowOff>0</xdr:rowOff>
    </xdr:from>
    <xdr:ext cx="304800" cy="613522"/>
    <xdr:sp macro="" textlink="">
      <xdr:nvSpPr>
        <xdr:cNvPr id="22" name="AutoShape 5" descr="http://revistafacil.net/wp-content/uploads/2015/07/06072015-Medecell-apresenta-TANYX-Primeiro-dispositivo-m%C3%A9dico-para-o-al%C3%ADvio-da-DOR-sem-medicamento-1.jpg">
          <a:extLst>
            <a:ext uri="{FF2B5EF4-FFF2-40B4-BE49-F238E27FC236}">
              <a16:creationId xmlns:a16="http://schemas.microsoft.com/office/drawing/2014/main" id="{AE5BFCBB-0CD5-4F68-9ACB-85056499E7F5}"/>
            </a:ext>
          </a:extLst>
        </xdr:cNvPr>
        <xdr:cNvSpPr>
          <a:spLocks noChangeAspect="1" noChangeArrowheads="1"/>
        </xdr:cNvSpPr>
      </xdr:nvSpPr>
      <xdr:spPr>
        <a:xfrm>
          <a:off x="2914650" y="9544050"/>
          <a:ext cx="304800" cy="613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161925</xdr:colOff>
      <xdr:row>22</xdr:row>
      <xdr:rowOff>0</xdr:rowOff>
    </xdr:from>
    <xdr:ext cx="304800" cy="611798"/>
    <xdr:sp macro="" textlink="">
      <xdr:nvSpPr>
        <xdr:cNvPr id="23" name="AutoShape 5" descr="http://revistafacil.net/wp-content/uploads/2015/07/06072015-Medecell-apresenta-TANYX-Primeiro-dispositivo-m%C3%A9dico-para-o-al%C3%ADvio-da-DOR-sem-medicamento-1.jpg">
          <a:extLst>
            <a:ext uri="{FF2B5EF4-FFF2-40B4-BE49-F238E27FC236}">
              <a16:creationId xmlns:a16="http://schemas.microsoft.com/office/drawing/2014/main" id="{2280FBA5-5F8E-42E3-B2D4-B95D990F8ACA}"/>
            </a:ext>
          </a:extLst>
        </xdr:cNvPr>
        <xdr:cNvSpPr>
          <a:spLocks noChangeAspect="1" noChangeArrowheads="1"/>
        </xdr:cNvSpPr>
      </xdr:nvSpPr>
      <xdr:spPr>
        <a:xfrm>
          <a:off x="2914650" y="9267825"/>
          <a:ext cx="304800" cy="6117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161925</xdr:colOff>
      <xdr:row>22</xdr:row>
      <xdr:rowOff>0</xdr:rowOff>
    </xdr:from>
    <xdr:ext cx="304800" cy="611798"/>
    <xdr:sp macro="" textlink="">
      <xdr:nvSpPr>
        <xdr:cNvPr id="24" name="AutoShape 5" descr="http://revistafacil.net/wp-content/uploads/2015/07/06072015-Medecell-apresenta-TANYX-Primeiro-dispositivo-m%C3%A9dico-para-o-al%C3%ADvio-da-DOR-sem-medicamento-1.jpg">
          <a:extLst>
            <a:ext uri="{FF2B5EF4-FFF2-40B4-BE49-F238E27FC236}">
              <a16:creationId xmlns:a16="http://schemas.microsoft.com/office/drawing/2014/main" id="{E0B623FD-9E8D-477E-8998-B03B813BD519}"/>
            </a:ext>
          </a:extLst>
        </xdr:cNvPr>
        <xdr:cNvSpPr>
          <a:spLocks noChangeAspect="1" noChangeArrowheads="1"/>
        </xdr:cNvSpPr>
      </xdr:nvSpPr>
      <xdr:spPr>
        <a:xfrm>
          <a:off x="2914650" y="9267825"/>
          <a:ext cx="304800" cy="6117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161925</xdr:colOff>
      <xdr:row>22</xdr:row>
      <xdr:rowOff>0</xdr:rowOff>
    </xdr:from>
    <xdr:ext cx="304800" cy="611798"/>
    <xdr:sp macro="" textlink="">
      <xdr:nvSpPr>
        <xdr:cNvPr id="25" name="AutoShape 5" descr="http://revistafacil.net/wp-content/uploads/2015/07/06072015-Medecell-apresenta-TANYX-Primeiro-dispositivo-m%C3%A9dico-para-o-al%C3%ADvio-da-DOR-sem-medicamento-1.jpg">
          <a:extLst>
            <a:ext uri="{FF2B5EF4-FFF2-40B4-BE49-F238E27FC236}">
              <a16:creationId xmlns:a16="http://schemas.microsoft.com/office/drawing/2014/main" id="{60ADDD9D-7AB3-4DB3-8EAE-03395E00A5C5}"/>
            </a:ext>
          </a:extLst>
        </xdr:cNvPr>
        <xdr:cNvSpPr>
          <a:spLocks noChangeAspect="1" noChangeArrowheads="1"/>
        </xdr:cNvSpPr>
      </xdr:nvSpPr>
      <xdr:spPr>
        <a:xfrm>
          <a:off x="2914650" y="9267825"/>
          <a:ext cx="304800" cy="6117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161925</xdr:colOff>
      <xdr:row>22</xdr:row>
      <xdr:rowOff>0</xdr:rowOff>
    </xdr:from>
    <xdr:ext cx="304800" cy="611798"/>
    <xdr:sp macro="" textlink="">
      <xdr:nvSpPr>
        <xdr:cNvPr id="26" name="AutoShape 5" descr="http://revistafacil.net/wp-content/uploads/2015/07/06072015-Medecell-apresenta-TANYX-Primeiro-dispositivo-m%C3%A9dico-para-o-al%C3%ADvio-da-DOR-sem-medicamento-1.jpg">
          <a:extLst>
            <a:ext uri="{FF2B5EF4-FFF2-40B4-BE49-F238E27FC236}">
              <a16:creationId xmlns:a16="http://schemas.microsoft.com/office/drawing/2014/main" id="{A1115D52-8B74-4051-87D1-54AF97BB0A22}"/>
            </a:ext>
          </a:extLst>
        </xdr:cNvPr>
        <xdr:cNvSpPr>
          <a:spLocks noChangeAspect="1" noChangeArrowheads="1"/>
        </xdr:cNvSpPr>
      </xdr:nvSpPr>
      <xdr:spPr>
        <a:xfrm>
          <a:off x="2914650" y="9267825"/>
          <a:ext cx="304800" cy="6117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161925</xdr:colOff>
      <xdr:row>15</xdr:row>
      <xdr:rowOff>0</xdr:rowOff>
    </xdr:from>
    <xdr:ext cx="304800" cy="611798"/>
    <xdr:sp macro="" textlink="">
      <xdr:nvSpPr>
        <xdr:cNvPr id="27" name="AutoShape 5" descr="http://revistafacil.net/wp-content/uploads/2015/07/06072015-Medecell-apresenta-TANYX-Primeiro-dispositivo-m%C3%A9dico-para-o-al%C3%ADvio-da-DOR-sem-medicamento-1.jpg">
          <a:extLst>
            <a:ext uri="{FF2B5EF4-FFF2-40B4-BE49-F238E27FC236}">
              <a16:creationId xmlns:a16="http://schemas.microsoft.com/office/drawing/2014/main" id="{5340F420-8851-4ACA-9885-1E929065E5AD}"/>
            </a:ext>
          </a:extLst>
        </xdr:cNvPr>
        <xdr:cNvSpPr>
          <a:spLocks noChangeAspect="1" noChangeArrowheads="1"/>
        </xdr:cNvSpPr>
      </xdr:nvSpPr>
      <xdr:spPr>
        <a:xfrm>
          <a:off x="2914650" y="5895975"/>
          <a:ext cx="304800" cy="6117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806694</xdr:colOff>
      <xdr:row>23</xdr:row>
      <xdr:rowOff>73270</xdr:rowOff>
    </xdr:from>
    <xdr:ext cx="304800" cy="613522"/>
    <xdr:sp macro="" textlink="">
      <xdr:nvSpPr>
        <xdr:cNvPr id="28" name="AutoShape 5" descr="http://revistafacil.net/wp-content/uploads/2015/07/06072015-Medecell-apresenta-TANYX-Primeiro-dispositivo-m%C3%A9dico-para-o-al%C3%ADvio-da-DOR-sem-medicamento-1.jpg">
          <a:extLst>
            <a:ext uri="{FF2B5EF4-FFF2-40B4-BE49-F238E27FC236}">
              <a16:creationId xmlns:a16="http://schemas.microsoft.com/office/drawing/2014/main" id="{7AE54E74-AE3E-4549-A758-41500D28BDFF}"/>
            </a:ext>
          </a:extLst>
        </xdr:cNvPr>
        <xdr:cNvSpPr>
          <a:spLocks noChangeAspect="1" noChangeArrowheads="1"/>
        </xdr:cNvSpPr>
      </xdr:nvSpPr>
      <xdr:spPr>
        <a:xfrm>
          <a:off x="3559419" y="9617320"/>
          <a:ext cx="304800" cy="613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161925</xdr:colOff>
      <xdr:row>23</xdr:row>
      <xdr:rowOff>0</xdr:rowOff>
    </xdr:from>
    <xdr:ext cx="304800" cy="613522"/>
    <xdr:sp macro="" textlink="">
      <xdr:nvSpPr>
        <xdr:cNvPr id="29" name="AutoShape 5" descr="http://revistafacil.net/wp-content/uploads/2015/07/06072015-Medecell-apresenta-TANYX-Primeiro-dispositivo-m%C3%A9dico-para-o-al%C3%ADvio-da-DOR-sem-medicamento-1.jpg">
          <a:extLst>
            <a:ext uri="{FF2B5EF4-FFF2-40B4-BE49-F238E27FC236}">
              <a16:creationId xmlns:a16="http://schemas.microsoft.com/office/drawing/2014/main" id="{ED3C3299-3308-4FFC-A9DE-0E57A3F937C8}"/>
            </a:ext>
          </a:extLst>
        </xdr:cNvPr>
        <xdr:cNvSpPr>
          <a:spLocks noChangeAspect="1" noChangeArrowheads="1"/>
        </xdr:cNvSpPr>
      </xdr:nvSpPr>
      <xdr:spPr>
        <a:xfrm>
          <a:off x="2914650" y="9544050"/>
          <a:ext cx="304800" cy="613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161925</xdr:colOff>
      <xdr:row>22</xdr:row>
      <xdr:rowOff>0</xdr:rowOff>
    </xdr:from>
    <xdr:ext cx="304800" cy="611798"/>
    <xdr:sp macro="" textlink="">
      <xdr:nvSpPr>
        <xdr:cNvPr id="30" name="AutoShape 5" descr="http://revistafacil.net/wp-content/uploads/2015/07/06072015-Medecell-apresenta-TANYX-Primeiro-dispositivo-m%C3%A9dico-para-o-al%C3%ADvio-da-DOR-sem-medicamento-1.jpg">
          <a:extLst>
            <a:ext uri="{FF2B5EF4-FFF2-40B4-BE49-F238E27FC236}">
              <a16:creationId xmlns:a16="http://schemas.microsoft.com/office/drawing/2014/main" id="{79B40E7B-5C09-49B1-8D8D-F512F1788A07}"/>
            </a:ext>
          </a:extLst>
        </xdr:cNvPr>
        <xdr:cNvSpPr>
          <a:spLocks noChangeAspect="1" noChangeArrowheads="1"/>
        </xdr:cNvSpPr>
      </xdr:nvSpPr>
      <xdr:spPr>
        <a:xfrm>
          <a:off x="2914650" y="9267825"/>
          <a:ext cx="304800" cy="6117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161925</xdr:colOff>
      <xdr:row>22</xdr:row>
      <xdr:rowOff>0</xdr:rowOff>
    </xdr:from>
    <xdr:ext cx="304800" cy="611798"/>
    <xdr:sp macro="" textlink="">
      <xdr:nvSpPr>
        <xdr:cNvPr id="31" name="AutoShape 5" descr="http://revistafacil.net/wp-content/uploads/2015/07/06072015-Medecell-apresenta-TANYX-Primeiro-dispositivo-m%C3%A9dico-para-o-al%C3%ADvio-da-DOR-sem-medicamento-1.jpg">
          <a:extLst>
            <a:ext uri="{FF2B5EF4-FFF2-40B4-BE49-F238E27FC236}">
              <a16:creationId xmlns:a16="http://schemas.microsoft.com/office/drawing/2014/main" id="{F15BCEE9-3BB5-40B2-BF63-3647C5D6FEEF}"/>
            </a:ext>
          </a:extLst>
        </xdr:cNvPr>
        <xdr:cNvSpPr>
          <a:spLocks noChangeAspect="1" noChangeArrowheads="1"/>
        </xdr:cNvSpPr>
      </xdr:nvSpPr>
      <xdr:spPr>
        <a:xfrm>
          <a:off x="2914650" y="9267825"/>
          <a:ext cx="304800" cy="6117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161925</xdr:colOff>
      <xdr:row>22</xdr:row>
      <xdr:rowOff>0</xdr:rowOff>
    </xdr:from>
    <xdr:ext cx="304800" cy="611798"/>
    <xdr:sp macro="" textlink="">
      <xdr:nvSpPr>
        <xdr:cNvPr id="32" name="AutoShape 5" descr="http://revistafacil.net/wp-content/uploads/2015/07/06072015-Medecell-apresenta-TANYX-Primeiro-dispositivo-m%C3%A9dico-para-o-al%C3%ADvio-da-DOR-sem-medicamento-1.jpg">
          <a:extLst>
            <a:ext uri="{FF2B5EF4-FFF2-40B4-BE49-F238E27FC236}">
              <a16:creationId xmlns:a16="http://schemas.microsoft.com/office/drawing/2014/main" id="{F243C83F-E5FB-4AB9-BF66-42BC217D738C}"/>
            </a:ext>
          </a:extLst>
        </xdr:cNvPr>
        <xdr:cNvSpPr>
          <a:spLocks noChangeAspect="1" noChangeArrowheads="1"/>
        </xdr:cNvSpPr>
      </xdr:nvSpPr>
      <xdr:spPr>
        <a:xfrm>
          <a:off x="2914650" y="9267825"/>
          <a:ext cx="304800" cy="6117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161925</xdr:colOff>
      <xdr:row>22</xdr:row>
      <xdr:rowOff>0</xdr:rowOff>
    </xdr:from>
    <xdr:ext cx="304800" cy="611798"/>
    <xdr:sp macro="" textlink="">
      <xdr:nvSpPr>
        <xdr:cNvPr id="33" name="AutoShape 5" descr="http://revistafacil.net/wp-content/uploads/2015/07/06072015-Medecell-apresenta-TANYX-Primeiro-dispositivo-m%C3%A9dico-para-o-al%C3%ADvio-da-DOR-sem-medicamento-1.jpg">
          <a:extLst>
            <a:ext uri="{FF2B5EF4-FFF2-40B4-BE49-F238E27FC236}">
              <a16:creationId xmlns:a16="http://schemas.microsoft.com/office/drawing/2014/main" id="{6FDF58B7-A95E-4175-B0B9-825CFE4FD71D}"/>
            </a:ext>
          </a:extLst>
        </xdr:cNvPr>
        <xdr:cNvSpPr>
          <a:spLocks noChangeAspect="1" noChangeArrowheads="1"/>
        </xdr:cNvSpPr>
      </xdr:nvSpPr>
      <xdr:spPr>
        <a:xfrm>
          <a:off x="2914650" y="9267825"/>
          <a:ext cx="304800" cy="6117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161925</xdr:colOff>
      <xdr:row>22</xdr:row>
      <xdr:rowOff>0</xdr:rowOff>
    </xdr:from>
    <xdr:ext cx="304800" cy="611798"/>
    <xdr:sp macro="" textlink="">
      <xdr:nvSpPr>
        <xdr:cNvPr id="34" name="AutoShape 5" descr="http://revistafacil.net/wp-content/uploads/2015/07/06072015-Medecell-apresenta-TANYX-Primeiro-dispositivo-m%C3%A9dico-para-o-al%C3%ADvio-da-DOR-sem-medicamento-1.jpg">
          <a:extLst>
            <a:ext uri="{FF2B5EF4-FFF2-40B4-BE49-F238E27FC236}">
              <a16:creationId xmlns:a16="http://schemas.microsoft.com/office/drawing/2014/main" id="{AE044205-71C3-42BE-A379-1A69D2E51891}"/>
            </a:ext>
          </a:extLst>
        </xdr:cNvPr>
        <xdr:cNvSpPr>
          <a:spLocks noChangeAspect="1" noChangeArrowheads="1"/>
        </xdr:cNvSpPr>
      </xdr:nvSpPr>
      <xdr:spPr>
        <a:xfrm>
          <a:off x="2914650" y="9267825"/>
          <a:ext cx="304800" cy="6117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806694</xdr:colOff>
      <xdr:row>23</xdr:row>
      <xdr:rowOff>73270</xdr:rowOff>
    </xdr:from>
    <xdr:ext cx="304800" cy="613522"/>
    <xdr:sp macro="" textlink="">
      <xdr:nvSpPr>
        <xdr:cNvPr id="35" name="AutoShape 5" descr="http://revistafacil.net/wp-content/uploads/2015/07/06072015-Medecell-apresenta-TANYX-Primeiro-dispositivo-m%C3%A9dico-para-o-al%C3%ADvio-da-DOR-sem-medicamento-1.jpg">
          <a:extLst>
            <a:ext uri="{FF2B5EF4-FFF2-40B4-BE49-F238E27FC236}">
              <a16:creationId xmlns:a16="http://schemas.microsoft.com/office/drawing/2014/main" id="{4A73EAC1-C1EC-4B63-88B9-68ED6A54583A}"/>
            </a:ext>
          </a:extLst>
        </xdr:cNvPr>
        <xdr:cNvSpPr>
          <a:spLocks noChangeAspect="1" noChangeArrowheads="1"/>
        </xdr:cNvSpPr>
      </xdr:nvSpPr>
      <xdr:spPr>
        <a:xfrm>
          <a:off x="3559419" y="9617320"/>
          <a:ext cx="304800" cy="613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161925</xdr:colOff>
      <xdr:row>23</xdr:row>
      <xdr:rowOff>0</xdr:rowOff>
    </xdr:from>
    <xdr:ext cx="304800" cy="613522"/>
    <xdr:sp macro="" textlink="">
      <xdr:nvSpPr>
        <xdr:cNvPr id="36" name="AutoShape 5" descr="http://revistafacil.net/wp-content/uploads/2015/07/06072015-Medecell-apresenta-TANYX-Primeiro-dispositivo-m%C3%A9dico-para-o-al%C3%ADvio-da-DOR-sem-medicamento-1.jpg">
          <a:extLst>
            <a:ext uri="{FF2B5EF4-FFF2-40B4-BE49-F238E27FC236}">
              <a16:creationId xmlns:a16="http://schemas.microsoft.com/office/drawing/2014/main" id="{B1431AB7-6C9C-42A6-8E3A-00B885447A8B}"/>
            </a:ext>
          </a:extLst>
        </xdr:cNvPr>
        <xdr:cNvSpPr>
          <a:spLocks noChangeAspect="1" noChangeArrowheads="1"/>
        </xdr:cNvSpPr>
      </xdr:nvSpPr>
      <xdr:spPr>
        <a:xfrm>
          <a:off x="2914650" y="9544050"/>
          <a:ext cx="304800" cy="613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161925</xdr:colOff>
      <xdr:row>15</xdr:row>
      <xdr:rowOff>0</xdr:rowOff>
    </xdr:from>
    <xdr:ext cx="304800" cy="611798"/>
    <xdr:sp macro="" textlink="">
      <xdr:nvSpPr>
        <xdr:cNvPr id="37" name="AutoShape 5" descr="http://revistafacil.net/wp-content/uploads/2015/07/06072015-Medecell-apresenta-TANYX-Primeiro-dispositivo-m%C3%A9dico-para-o-al%C3%ADvio-da-DOR-sem-medicamento-1.jpg">
          <a:extLst>
            <a:ext uri="{FF2B5EF4-FFF2-40B4-BE49-F238E27FC236}">
              <a16:creationId xmlns:a16="http://schemas.microsoft.com/office/drawing/2014/main" id="{ADF9F466-1A1D-416A-96F7-B26A20D65095}"/>
            </a:ext>
          </a:extLst>
        </xdr:cNvPr>
        <xdr:cNvSpPr>
          <a:spLocks noChangeAspect="1" noChangeArrowheads="1"/>
        </xdr:cNvSpPr>
      </xdr:nvSpPr>
      <xdr:spPr>
        <a:xfrm>
          <a:off x="2914650" y="5895975"/>
          <a:ext cx="304800" cy="6117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161925</xdr:colOff>
      <xdr:row>22</xdr:row>
      <xdr:rowOff>0</xdr:rowOff>
    </xdr:from>
    <xdr:ext cx="304800" cy="611798"/>
    <xdr:sp macro="" textlink="">
      <xdr:nvSpPr>
        <xdr:cNvPr id="38" name="AutoShape 5" descr="http://revistafacil.net/wp-content/uploads/2015/07/06072015-Medecell-apresenta-TANYX-Primeiro-dispositivo-m%C3%A9dico-para-o-al%C3%ADvio-da-DOR-sem-medicamento-1.jpg">
          <a:extLst>
            <a:ext uri="{FF2B5EF4-FFF2-40B4-BE49-F238E27FC236}">
              <a16:creationId xmlns:a16="http://schemas.microsoft.com/office/drawing/2014/main" id="{5D872D9D-F0E6-4788-88CF-EF0795A19FB5}"/>
            </a:ext>
          </a:extLst>
        </xdr:cNvPr>
        <xdr:cNvSpPr>
          <a:spLocks noChangeAspect="1" noChangeArrowheads="1"/>
        </xdr:cNvSpPr>
      </xdr:nvSpPr>
      <xdr:spPr>
        <a:xfrm>
          <a:off x="2914650" y="9267825"/>
          <a:ext cx="304800" cy="6117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7746E8-54C8-4DEF-B9AD-32A7926E2E4A}">
  <dimension ref="B1:GW49"/>
  <sheetViews>
    <sheetView tabSelected="1" zoomScale="61" zoomScaleNormal="61" workbookViewId="0"/>
  </sheetViews>
  <sheetFormatPr defaultColWidth="20.44140625" defaultRowHeight="15.6"/>
  <cols>
    <col min="1" max="1" width="1.44140625" style="1" customWidth="1"/>
    <col min="2" max="2" width="39.88671875" style="7" customWidth="1"/>
    <col min="3" max="3" width="37.44140625" style="7" customWidth="1"/>
    <col min="4" max="4" width="38.44140625" style="7" hidden="1" customWidth="1"/>
    <col min="5" max="5" width="52.6640625" style="7" customWidth="1"/>
    <col min="6" max="6" width="23" style="4" customWidth="1"/>
    <col min="7" max="7" width="20.44140625" style="4" hidden="1" customWidth="1"/>
    <col min="8" max="8" width="2.33203125" style="4" customWidth="1"/>
    <col min="9" max="9" width="24.6640625" style="8" customWidth="1"/>
    <col min="10" max="10" width="24.6640625" style="9" customWidth="1"/>
    <col min="11" max="11" width="20.88671875" style="10" customWidth="1"/>
    <col min="12" max="12" width="28.44140625" style="8" customWidth="1"/>
    <col min="13" max="13" width="24.6640625" style="9" customWidth="1"/>
    <col min="14" max="14" width="32.33203125" style="1" customWidth="1"/>
    <col min="15" max="15" width="17.6640625" style="1" customWidth="1"/>
    <col min="16" max="16" width="41.6640625" style="1" customWidth="1"/>
    <col min="17" max="131" width="8" style="1" customWidth="1"/>
    <col min="132" max="132" width="1.33203125" style="1" customWidth="1"/>
    <col min="133" max="133" width="33.44140625" style="1" customWidth="1"/>
    <col min="134" max="134" width="0.6640625" style="1" customWidth="1"/>
    <col min="135" max="135" width="42.6640625" style="1" customWidth="1"/>
    <col min="136" max="136" width="0.6640625" style="1" customWidth="1"/>
    <col min="137" max="137" width="5.44140625" style="1" customWidth="1"/>
    <col min="138" max="138" width="0.44140625" style="1" customWidth="1"/>
    <col min="139" max="139" width="15.6640625" style="1" customWidth="1"/>
    <col min="140" max="140" width="0.44140625" style="1" customWidth="1"/>
    <col min="141" max="141" width="20.44140625" style="1" customWidth="1"/>
    <col min="142" max="142" width="0.6640625" style="1" customWidth="1"/>
    <col min="143" max="143" width="10" style="1" customWidth="1"/>
    <col min="144" max="144" width="0.6640625" style="1" customWidth="1"/>
    <col min="145" max="145" width="20.33203125" style="1" customWidth="1"/>
    <col min="146" max="146" width="0.44140625" style="1" customWidth="1"/>
    <col min="147" max="147" width="12.44140625" style="1" customWidth="1"/>
    <col min="148" max="148" width="0.44140625" style="1" customWidth="1"/>
    <col min="149" max="149" width="16.109375" style="1" customWidth="1"/>
    <col min="150" max="150" width="0.44140625" style="1" customWidth="1"/>
    <col min="151" max="151" width="17.6640625" style="1" customWidth="1"/>
    <col min="152" max="152" width="0.6640625" style="1" customWidth="1"/>
    <col min="153" max="153" width="10" style="1" customWidth="1"/>
    <col min="154" max="154" width="0.44140625" style="1" customWidth="1"/>
    <col min="155" max="155" width="14.44140625" style="1" customWidth="1"/>
    <col min="156" max="156" width="0.6640625" style="1" customWidth="1"/>
    <col min="157" max="157" width="10.6640625" style="1" customWidth="1"/>
    <col min="158" max="158" width="0.6640625" style="1" customWidth="1"/>
    <col min="159" max="159" width="15.33203125" style="1" customWidth="1"/>
    <col min="160" max="210" width="8" style="1" customWidth="1"/>
    <col min="211" max="211" width="2.44140625" style="1" customWidth="1"/>
    <col min="212" max="212" width="29.109375" style="1" customWidth="1"/>
    <col min="213" max="213" width="47.44140625" style="1" customWidth="1"/>
    <col min="214" max="214" width="2.44140625" style="1" customWidth="1"/>
    <col min="215" max="215" width="8" style="1" customWidth="1"/>
    <col min="216" max="224" width="1.44140625" style="1" customWidth="1"/>
    <col min="225" max="225" width="2.44140625" style="1" customWidth="1"/>
    <col min="226" max="226" width="31.6640625" style="1" customWidth="1"/>
    <col min="227" max="227" width="42.44140625" style="1" customWidth="1"/>
    <col min="228" max="228" width="2.44140625" style="1" customWidth="1"/>
    <col min="229" max="229" width="8" style="1" customWidth="1"/>
    <col min="230" max="230" width="1.44140625" style="1" customWidth="1"/>
    <col min="231" max="231" width="19.44140625" style="1" customWidth="1"/>
    <col min="232" max="232" width="1.44140625" style="1" customWidth="1"/>
    <col min="233" max="233" width="21.6640625" style="1" customWidth="1"/>
    <col min="234" max="234" width="3.109375" style="1" customWidth="1"/>
    <col min="235" max="235" width="11.44140625" style="1" customWidth="1"/>
    <col min="236" max="236" width="1.44140625" style="1" customWidth="1"/>
    <col min="237" max="237" width="21" style="1" customWidth="1"/>
    <col min="238" max="238" width="3.109375" style="1" customWidth="1"/>
    <col min="239" max="239" width="11.109375" style="1" customWidth="1"/>
    <col min="240" max="240" width="1.44140625" style="1" customWidth="1"/>
    <col min="241" max="241" width="18.109375" style="1" customWidth="1"/>
    <col min="242" max="242" width="3.109375" style="1" customWidth="1"/>
    <col min="243" max="243" width="15.44140625" style="1" customWidth="1"/>
    <col min="244" max="244" width="1.44140625" style="1" customWidth="1"/>
    <col min="245" max="245" width="15.109375" style="1" customWidth="1"/>
    <col min="246" max="246" width="3.33203125" style="1" customWidth="1"/>
    <col min="247" max="247" width="13.109375" style="1" customWidth="1"/>
    <col min="248" max="248" width="1.44140625" style="1" customWidth="1"/>
    <col min="249" max="16384" width="20.44140625" style="1"/>
  </cols>
  <sheetData>
    <row r="1" spans="2:205" ht="5.25" customHeight="1" thickBot="1"/>
    <row r="2" spans="2:205" ht="9" customHeight="1">
      <c r="B2" s="11"/>
      <c r="C2" s="12"/>
      <c r="D2" s="13"/>
      <c r="E2" s="14"/>
      <c r="F2" s="12"/>
      <c r="G2" s="12"/>
      <c r="H2" s="12"/>
      <c r="I2" s="40"/>
      <c r="J2" s="12"/>
      <c r="K2" s="12"/>
      <c r="L2" s="12"/>
      <c r="M2" s="12"/>
    </row>
    <row r="3" spans="2:205" ht="30" customHeight="1">
      <c r="B3" s="15"/>
      <c r="C3" s="16"/>
      <c r="D3" s="17"/>
      <c r="E3" s="18"/>
      <c r="F3" s="16"/>
      <c r="G3" s="16"/>
      <c r="H3" s="16"/>
      <c r="I3" s="41" t="s">
        <v>0</v>
      </c>
      <c r="J3" s="16"/>
      <c r="K3" s="16"/>
      <c r="L3" s="16"/>
      <c r="M3" s="16"/>
    </row>
    <row r="4" spans="2:205" ht="30" customHeight="1">
      <c r="B4" s="15"/>
      <c r="C4" s="16"/>
      <c r="D4" s="17"/>
      <c r="E4" s="18"/>
      <c r="F4" s="16"/>
      <c r="G4" s="16"/>
      <c r="H4" s="16"/>
      <c r="I4" s="41" t="s">
        <v>1</v>
      </c>
      <c r="J4" s="42"/>
      <c r="K4" s="42"/>
      <c r="L4" s="42"/>
      <c r="M4" s="42"/>
    </row>
    <row r="5" spans="2:205" ht="30" customHeight="1">
      <c r="B5" s="15"/>
      <c r="C5" s="16"/>
      <c r="D5" s="17"/>
      <c r="E5" s="18"/>
      <c r="F5" s="16"/>
      <c r="G5" s="16"/>
      <c r="H5" s="16"/>
      <c r="I5" s="41"/>
      <c r="J5" s="42"/>
      <c r="K5" s="42"/>
      <c r="L5" s="42"/>
      <c r="M5" s="42"/>
    </row>
    <row r="6" spans="2:205" ht="30" customHeight="1">
      <c r="B6" s="15"/>
      <c r="C6" s="16"/>
      <c r="D6" s="17"/>
      <c r="E6" s="18"/>
      <c r="F6" s="16"/>
      <c r="G6" s="16"/>
      <c r="H6" s="16"/>
      <c r="I6" s="41"/>
      <c r="J6" s="42"/>
      <c r="K6" s="42"/>
      <c r="L6" s="42"/>
      <c r="M6" s="42"/>
    </row>
    <row r="7" spans="2:205" ht="9" customHeight="1" thickBot="1">
      <c r="B7" s="19"/>
      <c r="C7" s="20"/>
      <c r="D7" s="21"/>
      <c r="E7" s="22"/>
      <c r="F7" s="20"/>
      <c r="G7" s="20"/>
      <c r="H7" s="20"/>
      <c r="I7" s="43"/>
      <c r="J7" s="44"/>
      <c r="K7" s="44"/>
      <c r="L7" s="44"/>
      <c r="M7" s="44"/>
    </row>
    <row r="8" spans="2:205" ht="21.75" customHeight="1" thickBot="1">
      <c r="C8" s="23"/>
      <c r="D8" s="23"/>
      <c r="E8" s="23"/>
      <c r="F8" s="24"/>
      <c r="G8" s="24"/>
      <c r="H8" s="24"/>
      <c r="I8" s="45"/>
      <c r="J8" s="45"/>
      <c r="L8" s="45"/>
      <c r="M8" s="45"/>
    </row>
    <row r="9" spans="2:205" s="2" customFormat="1" ht="57" customHeight="1" thickTop="1" thickBot="1">
      <c r="B9" s="69" t="s">
        <v>2</v>
      </c>
      <c r="C9" s="70"/>
      <c r="D9" s="70"/>
      <c r="E9" s="70"/>
      <c r="F9" s="71"/>
      <c r="G9" s="25"/>
      <c r="H9" s="26"/>
      <c r="I9" s="69" t="s">
        <v>3</v>
      </c>
      <c r="J9" s="70"/>
      <c r="K9" s="70"/>
      <c r="L9" s="70"/>
      <c r="M9" s="71"/>
      <c r="N9" s="46"/>
      <c r="O9" s="46"/>
      <c r="P9" s="46"/>
      <c r="Q9" s="46"/>
      <c r="R9" s="46"/>
      <c r="S9" s="46"/>
    </row>
    <row r="10" spans="2:205" s="3" customFormat="1" ht="38.25" customHeight="1" thickTop="1">
      <c r="B10" s="72" t="s">
        <v>4</v>
      </c>
      <c r="C10" s="74" t="s">
        <v>5</v>
      </c>
      <c r="D10" s="74" t="s">
        <v>6</v>
      </c>
      <c r="E10" s="77" t="s">
        <v>7</v>
      </c>
      <c r="F10" s="79" t="s">
        <v>8</v>
      </c>
      <c r="G10" s="79" t="s">
        <v>9</v>
      </c>
      <c r="H10" s="27"/>
      <c r="I10" s="81" t="s">
        <v>10</v>
      </c>
      <c r="J10" s="82"/>
      <c r="K10" s="83" t="s">
        <v>11</v>
      </c>
      <c r="L10" s="85" t="s">
        <v>12</v>
      </c>
      <c r="M10" s="86"/>
    </row>
    <row r="11" spans="2:205" s="3" customFormat="1" ht="51" customHeight="1" thickBot="1">
      <c r="B11" s="73"/>
      <c r="C11" s="75"/>
      <c r="D11" s="76"/>
      <c r="E11" s="78"/>
      <c r="F11" s="80"/>
      <c r="G11" s="80"/>
      <c r="H11" s="27"/>
      <c r="I11" s="47" t="s">
        <v>13</v>
      </c>
      <c r="J11" s="48" t="s">
        <v>14</v>
      </c>
      <c r="K11" s="84"/>
      <c r="L11" s="48" t="s">
        <v>13</v>
      </c>
      <c r="M11" s="49" t="s">
        <v>14</v>
      </c>
    </row>
    <row r="12" spans="2:205" s="4" customFormat="1" ht="36.6" customHeight="1" thickTop="1" thickBot="1">
      <c r="B12" s="87" t="s">
        <v>15</v>
      </c>
      <c r="C12" s="89" t="s">
        <v>16</v>
      </c>
      <c r="D12" s="28" t="s">
        <v>17</v>
      </c>
      <c r="E12" s="29" t="s">
        <v>18</v>
      </c>
      <c r="F12" s="30">
        <v>8</v>
      </c>
      <c r="G12" s="31">
        <v>8.66</v>
      </c>
      <c r="H12" s="32"/>
      <c r="I12" s="50">
        <f>2222*0.375</f>
        <v>833.25</v>
      </c>
      <c r="J12" s="51">
        <f t="shared" ref="J12:J14" si="0">I12*F12</f>
        <v>6666</v>
      </c>
      <c r="K12" s="52"/>
      <c r="L12" s="53">
        <f t="shared" ref="L12:L14" si="1">I12-I12*K12</f>
        <v>833.25</v>
      </c>
      <c r="M12" s="54">
        <f t="shared" ref="M12:M14" si="2">L12*F12</f>
        <v>6666</v>
      </c>
      <c r="N12" s="8"/>
      <c r="O12" s="8" t="s">
        <v>19</v>
      </c>
      <c r="P12" s="8">
        <f>M12+M13</f>
        <v>15554</v>
      </c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</row>
    <row r="13" spans="2:205" s="4" customFormat="1" ht="36.6" customHeight="1" thickTop="1" thickBot="1">
      <c r="B13" s="88"/>
      <c r="C13" s="90"/>
      <c r="D13" s="28" t="s">
        <v>17</v>
      </c>
      <c r="E13" s="29" t="s">
        <v>17</v>
      </c>
      <c r="F13" s="30">
        <v>4</v>
      </c>
      <c r="G13" s="31">
        <v>8.66</v>
      </c>
      <c r="H13" s="32"/>
      <c r="I13" s="50">
        <v>2222</v>
      </c>
      <c r="J13" s="51">
        <f t="shared" si="0"/>
        <v>8888</v>
      </c>
      <c r="K13" s="52"/>
      <c r="L13" s="53">
        <f t="shared" si="1"/>
        <v>2222</v>
      </c>
      <c r="M13" s="54">
        <f t="shared" si="2"/>
        <v>8888</v>
      </c>
      <c r="N13" s="8"/>
      <c r="O13" s="8" t="s">
        <v>20</v>
      </c>
      <c r="P13" s="8">
        <f>M27+M28+M29</f>
        <v>0</v>
      </c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</row>
    <row r="14" spans="2:205" s="4" customFormat="1" ht="36.6" customHeight="1" thickTop="1" thickBot="1">
      <c r="B14" s="88"/>
      <c r="C14" s="29" t="s">
        <v>31</v>
      </c>
      <c r="D14" s="33"/>
      <c r="E14" s="29" t="s">
        <v>17</v>
      </c>
      <c r="F14" s="30">
        <v>10</v>
      </c>
      <c r="G14" s="31">
        <v>8.66</v>
      </c>
      <c r="H14" s="32"/>
      <c r="I14" s="50">
        <v>8483</v>
      </c>
      <c r="J14" s="51">
        <f t="shared" si="0"/>
        <v>84830</v>
      </c>
      <c r="K14" s="52"/>
      <c r="L14" s="53">
        <f t="shared" si="1"/>
        <v>8483</v>
      </c>
      <c r="M14" s="54">
        <f t="shared" si="2"/>
        <v>84830</v>
      </c>
      <c r="N14" s="8"/>
      <c r="O14" s="8" t="s">
        <v>21</v>
      </c>
      <c r="P14" s="8">
        <f>M14+M20+M21+M30+M31</f>
        <v>84830</v>
      </c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</row>
    <row r="15" spans="2:205" s="5" customFormat="1" ht="45" customHeight="1" thickTop="1" thickBot="1">
      <c r="B15" s="91" t="s">
        <v>14</v>
      </c>
      <c r="C15" s="92"/>
      <c r="D15" s="93"/>
      <c r="E15" s="93"/>
      <c r="F15" s="34">
        <f>SUM(F12:F14)</f>
        <v>22</v>
      </c>
      <c r="G15" s="35"/>
      <c r="H15" s="36"/>
      <c r="I15" s="55"/>
      <c r="J15" s="56">
        <f>SUM(J12:J14)</f>
        <v>100384</v>
      </c>
      <c r="K15" s="57"/>
      <c r="L15" s="58"/>
      <c r="M15" s="59">
        <f>SUM(M12:M14)</f>
        <v>100384</v>
      </c>
    </row>
    <row r="16" spans="2:205" s="6" customFormat="1" ht="27.75" customHeight="1" thickTop="1" thickBot="1"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60"/>
      <c r="O16" s="60"/>
      <c r="P16" s="60"/>
      <c r="Q16" s="60"/>
      <c r="R16" s="60"/>
      <c r="S16" s="60"/>
      <c r="T16" s="60"/>
      <c r="U16" s="60"/>
      <c r="V16" s="60"/>
      <c r="W16" s="60"/>
      <c r="X16" s="60"/>
      <c r="Y16" s="60"/>
      <c r="Z16" s="60"/>
      <c r="AA16" s="60"/>
      <c r="AB16" s="60"/>
      <c r="AC16" s="60"/>
      <c r="AD16" s="60"/>
      <c r="AE16" s="60"/>
      <c r="AF16" s="60"/>
      <c r="AG16" s="60"/>
      <c r="AH16" s="60"/>
      <c r="AI16" s="60"/>
      <c r="AJ16" s="60"/>
      <c r="AK16" s="60"/>
      <c r="AL16" s="60"/>
      <c r="AM16" s="60"/>
      <c r="AN16" s="60"/>
      <c r="AO16" s="60"/>
      <c r="AP16" s="60"/>
      <c r="AQ16" s="60"/>
      <c r="AR16" s="60"/>
      <c r="AS16" s="60"/>
      <c r="AT16" s="60"/>
      <c r="AU16" s="60"/>
      <c r="AV16" s="60"/>
      <c r="AW16" s="60"/>
      <c r="AX16" s="60"/>
      <c r="AY16" s="60"/>
      <c r="AZ16" s="60"/>
      <c r="BA16" s="60"/>
      <c r="BB16" s="60"/>
      <c r="BC16" s="60"/>
      <c r="BD16" s="60"/>
      <c r="BE16" s="60"/>
      <c r="BF16" s="60"/>
      <c r="BG16" s="60"/>
      <c r="BH16" s="60"/>
      <c r="BI16" s="60"/>
      <c r="BJ16" s="60"/>
      <c r="BK16" s="60"/>
      <c r="BL16" s="60"/>
      <c r="BM16" s="60"/>
      <c r="BN16" s="60"/>
      <c r="BO16" s="60"/>
      <c r="BP16" s="60"/>
      <c r="BQ16" s="60"/>
      <c r="BR16" s="60"/>
      <c r="BS16" s="60"/>
      <c r="BT16" s="60"/>
      <c r="BU16" s="60"/>
      <c r="BV16" s="60"/>
      <c r="BW16" s="60"/>
      <c r="BX16" s="60"/>
      <c r="BY16" s="60"/>
      <c r="BZ16" s="60"/>
      <c r="CA16" s="60"/>
      <c r="CB16" s="60"/>
      <c r="CC16" s="60"/>
      <c r="CD16" s="60"/>
      <c r="CE16" s="60"/>
      <c r="CF16" s="60"/>
      <c r="CG16" s="60"/>
      <c r="CH16" s="60"/>
      <c r="CI16" s="60"/>
      <c r="CJ16" s="60"/>
      <c r="CK16" s="60"/>
      <c r="CL16" s="60"/>
      <c r="CM16" s="60"/>
      <c r="CN16" s="60"/>
      <c r="CO16" s="60"/>
      <c r="CP16" s="60"/>
      <c r="CQ16" s="60"/>
      <c r="CR16" s="60"/>
      <c r="CS16" s="60"/>
      <c r="CT16" s="60"/>
      <c r="CU16" s="60"/>
      <c r="CV16" s="60"/>
      <c r="CW16" s="60"/>
      <c r="CX16" s="60"/>
      <c r="CY16" s="60"/>
      <c r="CZ16" s="60"/>
      <c r="DA16" s="60"/>
      <c r="DB16" s="60"/>
      <c r="DC16" s="60"/>
      <c r="DD16" s="60"/>
      <c r="DE16" s="60"/>
      <c r="DF16" s="60"/>
      <c r="DG16" s="60"/>
      <c r="DH16" s="60"/>
      <c r="DI16" s="60"/>
      <c r="DJ16" s="60"/>
      <c r="DK16" s="60"/>
      <c r="DL16" s="60"/>
      <c r="DM16" s="60"/>
      <c r="DN16" s="60"/>
      <c r="DO16" s="60"/>
      <c r="DP16" s="60"/>
      <c r="DQ16" s="60"/>
      <c r="DR16" s="60"/>
      <c r="DS16" s="60"/>
      <c r="DT16" s="60"/>
      <c r="DU16" s="60"/>
      <c r="DV16" s="60"/>
      <c r="DW16" s="60"/>
      <c r="DX16" s="60"/>
      <c r="DY16" s="60"/>
      <c r="DZ16" s="60"/>
      <c r="EA16" s="60"/>
      <c r="EB16" s="60"/>
      <c r="EC16" s="60"/>
      <c r="ED16" s="60"/>
      <c r="EE16" s="60"/>
      <c r="EF16" s="60"/>
      <c r="EG16" s="60"/>
      <c r="EH16" s="60"/>
      <c r="EI16" s="60"/>
      <c r="EJ16" s="60"/>
      <c r="EK16" s="60"/>
      <c r="EL16" s="60"/>
      <c r="EM16" s="60"/>
      <c r="EN16" s="60"/>
      <c r="EO16" s="60"/>
      <c r="EP16" s="60"/>
      <c r="EQ16" s="60"/>
      <c r="ER16" s="60"/>
      <c r="ES16" s="60"/>
      <c r="ET16" s="60"/>
      <c r="EU16" s="60"/>
      <c r="EV16" s="60"/>
      <c r="EW16" s="60"/>
      <c r="EX16" s="60"/>
      <c r="EY16" s="60"/>
      <c r="EZ16" s="60"/>
      <c r="FA16" s="60"/>
      <c r="FB16" s="60"/>
      <c r="FC16" s="60"/>
      <c r="FD16" s="60"/>
      <c r="FE16" s="60"/>
      <c r="FF16" s="60"/>
      <c r="FG16" s="60"/>
      <c r="FH16" s="60"/>
      <c r="FI16" s="60"/>
      <c r="FJ16" s="60"/>
      <c r="FK16" s="60"/>
      <c r="FL16" s="60"/>
      <c r="FM16" s="60"/>
      <c r="FN16" s="60"/>
      <c r="FO16" s="60"/>
      <c r="FP16" s="60"/>
      <c r="FQ16" s="60"/>
      <c r="FR16" s="60"/>
      <c r="FS16" s="60"/>
      <c r="FT16" s="60"/>
      <c r="FU16" s="60"/>
      <c r="FV16" s="60"/>
      <c r="FW16" s="60"/>
      <c r="FX16" s="60"/>
      <c r="FY16" s="60"/>
      <c r="FZ16" s="60"/>
      <c r="GA16" s="60"/>
      <c r="GB16" s="60"/>
      <c r="GC16" s="60"/>
      <c r="GD16" s="60"/>
      <c r="GE16" s="60"/>
      <c r="GF16" s="60"/>
      <c r="GG16" s="60"/>
      <c r="GH16" s="60"/>
      <c r="GI16" s="60"/>
      <c r="GJ16" s="60"/>
      <c r="GK16" s="60"/>
      <c r="GL16" s="60"/>
      <c r="GM16" s="60"/>
      <c r="GN16" s="60"/>
      <c r="GO16" s="60"/>
      <c r="GP16" s="60"/>
      <c r="GQ16" s="60"/>
      <c r="GR16" s="60"/>
      <c r="GS16" s="60"/>
      <c r="GT16" s="60"/>
      <c r="GU16" s="60"/>
      <c r="GV16" s="60"/>
      <c r="GW16" s="60"/>
    </row>
    <row r="17" spans="2:13" ht="21" hidden="1" customHeight="1" thickTop="1" thickBot="1">
      <c r="B17" s="69"/>
      <c r="C17" s="70"/>
      <c r="D17" s="70"/>
      <c r="E17" s="70"/>
      <c r="F17" s="71"/>
      <c r="G17" s="25"/>
      <c r="H17" s="26"/>
      <c r="I17" s="94"/>
      <c r="J17" s="95"/>
      <c r="K17" s="95"/>
      <c r="L17" s="95"/>
      <c r="M17" s="96"/>
    </row>
    <row r="18" spans="2:13" ht="21" hidden="1" customHeight="1" thickTop="1">
      <c r="B18" s="72"/>
      <c r="C18" s="74"/>
      <c r="D18" s="74"/>
      <c r="E18" s="77"/>
      <c r="F18" s="79"/>
      <c r="G18" s="79"/>
      <c r="H18" s="27"/>
      <c r="I18" s="81"/>
      <c r="J18" s="82"/>
      <c r="K18" s="83"/>
      <c r="L18" s="85"/>
      <c r="M18" s="86"/>
    </row>
    <row r="19" spans="2:13" ht="21" hidden="1" customHeight="1" thickBot="1">
      <c r="B19" s="73"/>
      <c r="C19" s="76"/>
      <c r="D19" s="76"/>
      <c r="E19" s="78"/>
      <c r="F19" s="80"/>
      <c r="G19" s="80"/>
      <c r="H19" s="27"/>
      <c r="I19" s="47"/>
      <c r="J19" s="48"/>
      <c r="K19" s="84"/>
      <c r="L19" s="48"/>
      <c r="M19" s="49"/>
    </row>
    <row r="20" spans="2:13" ht="21" hidden="1" customHeight="1" thickTop="1" thickBot="1">
      <c r="B20" s="98"/>
      <c r="C20" s="89"/>
      <c r="D20" s="28"/>
      <c r="E20" s="29"/>
      <c r="F20" s="30"/>
      <c r="G20" s="31"/>
      <c r="H20" s="32"/>
      <c r="I20" s="50"/>
      <c r="J20" s="51"/>
      <c r="K20" s="52"/>
      <c r="L20" s="53"/>
      <c r="M20" s="54"/>
    </row>
    <row r="21" spans="2:13" ht="21" hidden="1" customHeight="1" thickTop="1" thickBot="1">
      <c r="B21" s="99"/>
      <c r="C21" s="90"/>
      <c r="D21" s="33"/>
      <c r="E21" s="37"/>
      <c r="F21" s="30"/>
      <c r="G21" s="31"/>
      <c r="H21" s="32"/>
      <c r="I21" s="50"/>
      <c r="J21" s="51"/>
      <c r="K21" s="52"/>
      <c r="L21" s="53"/>
      <c r="M21" s="54"/>
    </row>
    <row r="22" spans="2:13" ht="21" hidden="1" customHeight="1" thickTop="1" thickBot="1">
      <c r="B22" s="97"/>
      <c r="C22" s="93"/>
      <c r="D22" s="38"/>
      <c r="E22" s="38"/>
      <c r="F22" s="34"/>
      <c r="G22" s="35"/>
      <c r="H22" s="36"/>
      <c r="I22" s="55"/>
      <c r="J22" s="56"/>
      <c r="K22" s="57"/>
      <c r="L22" s="58"/>
      <c r="M22" s="59"/>
    </row>
    <row r="23" spans="2:13" ht="21" hidden="1" customHeight="1" thickTop="1" thickBot="1"/>
    <row r="24" spans="2:13" ht="21" hidden="1" customHeight="1" thickTop="1" thickBot="1">
      <c r="B24" s="69"/>
      <c r="C24" s="70"/>
      <c r="D24" s="70"/>
      <c r="E24" s="70"/>
      <c r="F24" s="71"/>
      <c r="G24" s="25"/>
      <c r="H24" s="26"/>
      <c r="I24" s="94"/>
      <c r="J24" s="95"/>
      <c r="K24" s="95"/>
      <c r="L24" s="95"/>
      <c r="M24" s="96"/>
    </row>
    <row r="25" spans="2:13" ht="21" hidden="1" customHeight="1" thickTop="1">
      <c r="B25" s="72"/>
      <c r="C25" s="74"/>
      <c r="D25" s="74"/>
      <c r="E25" s="77"/>
      <c r="F25" s="79"/>
      <c r="G25" s="79"/>
      <c r="H25" s="27"/>
      <c r="I25" s="81"/>
      <c r="J25" s="82"/>
      <c r="K25" s="83"/>
      <c r="L25" s="85"/>
      <c r="M25" s="86"/>
    </row>
    <row r="26" spans="2:13" ht="21" hidden="1" customHeight="1" thickBot="1">
      <c r="B26" s="73"/>
      <c r="C26" s="76"/>
      <c r="D26" s="76"/>
      <c r="E26" s="78"/>
      <c r="F26" s="80"/>
      <c r="G26" s="80"/>
      <c r="H26" s="27"/>
      <c r="I26" s="47"/>
      <c r="J26" s="48"/>
      <c r="K26" s="84"/>
      <c r="L26" s="48"/>
      <c r="M26" s="49"/>
    </row>
    <row r="27" spans="2:13" ht="21" hidden="1" customHeight="1" thickTop="1" thickBot="1">
      <c r="B27" s="87"/>
      <c r="C27" s="89"/>
      <c r="D27" s="37"/>
      <c r="E27" s="37"/>
      <c r="F27" s="30"/>
      <c r="G27" s="31"/>
      <c r="H27" s="32"/>
      <c r="I27" s="50"/>
      <c r="J27" s="51"/>
      <c r="K27" s="52"/>
      <c r="L27" s="53"/>
      <c r="M27" s="54"/>
    </row>
    <row r="28" spans="2:13" ht="21" hidden="1" customHeight="1" thickTop="1" thickBot="1">
      <c r="B28" s="88"/>
      <c r="C28" s="90"/>
      <c r="D28" s="37"/>
      <c r="E28" s="37"/>
      <c r="F28" s="30"/>
      <c r="G28" s="31"/>
      <c r="H28" s="32"/>
      <c r="I28" s="50"/>
      <c r="J28" s="51"/>
      <c r="K28" s="52"/>
      <c r="L28" s="53"/>
      <c r="M28" s="54"/>
    </row>
    <row r="29" spans="2:13" ht="21" hidden="1" customHeight="1" thickTop="1" thickBot="1">
      <c r="B29" s="88"/>
      <c r="C29" s="29"/>
      <c r="D29" s="33"/>
      <c r="E29" s="37"/>
      <c r="F29" s="30"/>
      <c r="G29" s="31"/>
      <c r="H29" s="32"/>
      <c r="I29" s="50"/>
      <c r="J29" s="51"/>
      <c r="K29" s="52"/>
      <c r="L29" s="53"/>
      <c r="M29" s="54"/>
    </row>
    <row r="30" spans="2:13" ht="21" hidden="1" customHeight="1" thickTop="1" thickBot="1">
      <c r="B30" s="88"/>
      <c r="C30" s="29"/>
      <c r="D30" s="33"/>
      <c r="E30" s="29"/>
      <c r="F30" s="30"/>
      <c r="G30" s="31"/>
      <c r="H30" s="32"/>
      <c r="I30" s="50"/>
      <c r="J30" s="51"/>
      <c r="K30" s="52"/>
      <c r="L30" s="53"/>
      <c r="M30" s="54"/>
    </row>
    <row r="31" spans="2:13" ht="21" hidden="1" customHeight="1" thickTop="1" thickBot="1">
      <c r="B31" s="102"/>
      <c r="C31" s="29"/>
      <c r="D31" s="33"/>
      <c r="E31" s="29"/>
      <c r="F31" s="30"/>
      <c r="G31" s="31"/>
      <c r="H31" s="32"/>
      <c r="I31" s="50"/>
      <c r="J31" s="51"/>
      <c r="K31" s="52"/>
      <c r="L31" s="53"/>
      <c r="M31" s="54"/>
    </row>
    <row r="32" spans="2:13" ht="21" hidden="1" customHeight="1" thickTop="1" thickBot="1">
      <c r="B32" s="97"/>
      <c r="C32" s="93"/>
      <c r="D32" s="38"/>
      <c r="E32" s="38"/>
      <c r="F32" s="34"/>
      <c r="G32" s="35"/>
      <c r="H32" s="36"/>
      <c r="I32" s="55"/>
      <c r="J32" s="56"/>
      <c r="K32" s="57"/>
      <c r="L32" s="61"/>
      <c r="M32" s="62"/>
    </row>
    <row r="33" spans="2:13" ht="21" hidden="1" customHeight="1" thickTop="1" thickBot="1">
      <c r="L33" s="63"/>
      <c r="M33" s="64"/>
    </row>
    <row r="34" spans="2:13" ht="27.75" customHeight="1" thickTop="1" thickBot="1">
      <c r="B34" s="103" t="s">
        <v>23</v>
      </c>
      <c r="C34" s="104"/>
      <c r="D34" s="104"/>
      <c r="E34" s="104"/>
      <c r="F34" s="105"/>
      <c r="G34" s="25"/>
      <c r="H34" s="26"/>
      <c r="I34" s="69" t="s">
        <v>3</v>
      </c>
      <c r="J34" s="70"/>
      <c r="K34" s="70"/>
      <c r="L34" s="70"/>
      <c r="M34" s="71"/>
    </row>
    <row r="35" spans="2:13" ht="24" thickTop="1">
      <c r="B35" s="124" t="s">
        <v>24</v>
      </c>
      <c r="C35" s="126" t="s">
        <v>25</v>
      </c>
      <c r="D35" s="126" t="s">
        <v>6</v>
      </c>
      <c r="E35" s="129" t="s">
        <v>7</v>
      </c>
      <c r="F35" s="100" t="s">
        <v>22</v>
      </c>
      <c r="G35" s="79" t="s">
        <v>9</v>
      </c>
      <c r="H35" s="27"/>
      <c r="I35" s="81" t="s">
        <v>10</v>
      </c>
      <c r="J35" s="82"/>
      <c r="K35" s="83" t="s">
        <v>11</v>
      </c>
      <c r="L35" s="85" t="s">
        <v>12</v>
      </c>
      <c r="M35" s="86"/>
    </row>
    <row r="36" spans="2:13" ht="16.2" customHeight="1" thickBot="1">
      <c r="B36" s="125"/>
      <c r="C36" s="127"/>
      <c r="D36" s="128"/>
      <c r="E36" s="130"/>
      <c r="F36" s="101"/>
      <c r="G36" s="80"/>
      <c r="H36" s="27"/>
      <c r="I36" s="47" t="s">
        <v>13</v>
      </c>
      <c r="J36" s="48" t="s">
        <v>14</v>
      </c>
      <c r="K36" s="84"/>
      <c r="L36" s="48" t="s">
        <v>13</v>
      </c>
      <c r="M36" s="49" t="s">
        <v>14</v>
      </c>
    </row>
    <row r="37" spans="2:13" ht="16.8" thickTop="1" thickBot="1">
      <c r="B37" s="87" t="s">
        <v>26</v>
      </c>
      <c r="C37" s="111" t="s">
        <v>27</v>
      </c>
      <c r="D37" s="28" t="s">
        <v>17</v>
      </c>
      <c r="E37" s="113" t="s">
        <v>28</v>
      </c>
      <c r="F37" s="116">
        <v>1</v>
      </c>
      <c r="G37" s="31">
        <v>4.33</v>
      </c>
      <c r="H37" s="32"/>
      <c r="I37" s="119">
        <v>20000</v>
      </c>
      <c r="J37" s="120">
        <f>I37*F37</f>
        <v>20000</v>
      </c>
      <c r="K37" s="52">
        <v>0</v>
      </c>
      <c r="L37" s="123">
        <f>I37-I37*K37</f>
        <v>20000</v>
      </c>
      <c r="M37" s="106">
        <f>L37*F37</f>
        <v>20000</v>
      </c>
    </row>
    <row r="38" spans="2:13" ht="16.8" thickTop="1" thickBot="1">
      <c r="B38" s="88"/>
      <c r="C38" s="112"/>
      <c r="D38" s="28"/>
      <c r="E38" s="114"/>
      <c r="F38" s="117"/>
      <c r="G38" s="31"/>
      <c r="H38" s="32"/>
      <c r="I38" s="119"/>
      <c r="J38" s="121"/>
      <c r="K38" s="52">
        <v>0</v>
      </c>
      <c r="L38" s="123"/>
      <c r="M38" s="107"/>
    </row>
    <row r="39" spans="2:13" ht="16.8" thickTop="1" thickBot="1">
      <c r="B39" s="88"/>
      <c r="C39" s="112"/>
      <c r="D39" s="28"/>
      <c r="E39" s="114"/>
      <c r="F39" s="117"/>
      <c r="G39" s="31"/>
      <c r="H39" s="32"/>
      <c r="I39" s="119"/>
      <c r="J39" s="121"/>
      <c r="K39" s="52">
        <v>0</v>
      </c>
      <c r="L39" s="123"/>
      <c r="M39" s="107"/>
    </row>
    <row r="40" spans="2:13" ht="16.8" thickTop="1" thickBot="1">
      <c r="B40" s="88"/>
      <c r="C40" s="112"/>
      <c r="D40" s="28"/>
      <c r="E40" s="115"/>
      <c r="F40" s="118"/>
      <c r="G40" s="31"/>
      <c r="H40" s="32"/>
      <c r="I40" s="119"/>
      <c r="J40" s="122"/>
      <c r="K40" s="52">
        <v>0</v>
      </c>
      <c r="L40" s="123"/>
      <c r="M40" s="108"/>
    </row>
    <row r="41" spans="2:13" ht="24.6" thickTop="1" thickBot="1">
      <c r="B41" s="109" t="s">
        <v>14</v>
      </c>
      <c r="C41" s="110"/>
      <c r="D41" s="110"/>
      <c r="E41" s="110"/>
      <c r="F41" s="39">
        <f>SUM(F37:F40)</f>
        <v>1</v>
      </c>
      <c r="G41" s="35"/>
      <c r="H41" s="36"/>
      <c r="I41" s="55"/>
      <c r="J41" s="56">
        <f>SUM(J37:J40)</f>
        <v>20000</v>
      </c>
      <c r="K41" s="57"/>
      <c r="L41" s="61"/>
      <c r="M41" s="62">
        <f>SUM(M37:M40)</f>
        <v>20000</v>
      </c>
    </row>
    <row r="42" spans="2:13" ht="16.2" thickTop="1">
      <c r="M42" s="1"/>
    </row>
    <row r="43" spans="2:13">
      <c r="M43" s="1"/>
    </row>
    <row r="44" spans="2:13" ht="21">
      <c r="I44" s="65" t="s">
        <v>29</v>
      </c>
      <c r="J44" s="66">
        <f>J41+J15</f>
        <v>120384</v>
      </c>
      <c r="K44" s="67"/>
      <c r="L44" s="65" t="s">
        <v>30</v>
      </c>
      <c r="M44" s="68">
        <f>M41+M32+M22+M15</f>
        <v>120384</v>
      </c>
    </row>
    <row r="45" spans="2:13">
      <c r="M45" s="1"/>
    </row>
    <row r="46" spans="2:13">
      <c r="B46" s="131" t="s">
        <v>32</v>
      </c>
      <c r="M46" s="1"/>
    </row>
    <row r="47" spans="2:13">
      <c r="M47" s="1"/>
    </row>
    <row r="48" spans="2:13">
      <c r="M48" s="1"/>
    </row>
    <row r="49" spans="13:13">
      <c r="M49" s="1"/>
    </row>
  </sheetData>
  <mergeCells count="62">
    <mergeCell ref="M37:M40"/>
    <mergeCell ref="B41:E41"/>
    <mergeCell ref="I35:J35"/>
    <mergeCell ref="K35:K36"/>
    <mergeCell ref="L35:M35"/>
    <mergeCell ref="B37:B40"/>
    <mergeCell ref="C37:C40"/>
    <mergeCell ref="E37:E40"/>
    <mergeCell ref="F37:F40"/>
    <mergeCell ref="I37:I40"/>
    <mergeCell ref="J37:J40"/>
    <mergeCell ref="L37:L40"/>
    <mergeCell ref="B35:B36"/>
    <mergeCell ref="C35:C36"/>
    <mergeCell ref="D35:D36"/>
    <mergeCell ref="E35:E36"/>
    <mergeCell ref="F35:F36"/>
    <mergeCell ref="G35:G36"/>
    <mergeCell ref="L25:M25"/>
    <mergeCell ref="B27:B31"/>
    <mergeCell ref="C27:C28"/>
    <mergeCell ref="B32:C32"/>
    <mergeCell ref="B34:F34"/>
    <mergeCell ref="I34:M34"/>
    <mergeCell ref="B24:F24"/>
    <mergeCell ref="I24:M24"/>
    <mergeCell ref="B25:B26"/>
    <mergeCell ref="C25:C26"/>
    <mergeCell ref="D25:D26"/>
    <mergeCell ref="E25:E26"/>
    <mergeCell ref="F25:F26"/>
    <mergeCell ref="G25:G26"/>
    <mergeCell ref="I25:J25"/>
    <mergeCell ref="K25:K26"/>
    <mergeCell ref="I18:J18"/>
    <mergeCell ref="K18:K19"/>
    <mergeCell ref="L18:M18"/>
    <mergeCell ref="B20:B21"/>
    <mergeCell ref="C20:C21"/>
    <mergeCell ref="F18:F19"/>
    <mergeCell ref="G18:G19"/>
    <mergeCell ref="B22:C22"/>
    <mergeCell ref="B18:B19"/>
    <mergeCell ref="C18:C19"/>
    <mergeCell ref="D18:D19"/>
    <mergeCell ref="E18:E19"/>
    <mergeCell ref="B12:B14"/>
    <mergeCell ref="C12:C13"/>
    <mergeCell ref="B15:E15"/>
    <mergeCell ref="B17:F17"/>
    <mergeCell ref="I17:M17"/>
    <mergeCell ref="B9:F9"/>
    <mergeCell ref="I9:M9"/>
    <mergeCell ref="B10:B11"/>
    <mergeCell ref="C10:C11"/>
    <mergeCell ref="D10:D11"/>
    <mergeCell ref="E10:E11"/>
    <mergeCell ref="F10:F11"/>
    <mergeCell ref="G10:G11"/>
    <mergeCell ref="I10:J10"/>
    <mergeCell ref="K10:K11"/>
    <mergeCell ref="L10:M10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RECORD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Alice Aghinoni Fantin</cp:lastModifiedBy>
  <dcterms:created xsi:type="dcterms:W3CDTF">2006-09-16T00:00:00Z</dcterms:created>
  <dcterms:modified xsi:type="dcterms:W3CDTF">2024-11-28T21:52:07Z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DC921D80662144AE8AFD87FE11949FB6_13</vt:lpwstr>
  </property>
  <property fmtid="{D5CDD505-2E9C-101B-9397-08002B2CF9AE}" pid="3" name="KSOProductBuildVer">
    <vt:lpwstr>1046-12.2.0.18607</vt:lpwstr>
  </property>
</Properties>
</file>